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0830" activeTab="1"/>
  </bookViews>
  <sheets>
    <sheet name="2023" sheetId="14" r:id="rId1"/>
    <sheet name="23.03" sheetId="15" r:id="rId2"/>
    <sheet name="2024" sheetId="8" r:id="rId3"/>
    <sheet name="2025" sheetId="7" r:id="rId4"/>
  </sheets>
  <calcPr calcId="145621" refMode="R1C1"/>
</workbook>
</file>

<file path=xl/calcChain.xml><?xml version="1.0" encoding="utf-8"?>
<calcChain xmlns="http://schemas.openxmlformats.org/spreadsheetml/2006/main">
  <c r="C28" i="15" l="1"/>
  <c r="C24" i="15"/>
  <c r="C27" i="15" s="1"/>
  <c r="C29" i="15" s="1"/>
  <c r="D19" i="15"/>
  <c r="D14" i="15"/>
  <c r="D11" i="15"/>
  <c r="D6" i="15"/>
  <c r="D4" i="15"/>
  <c r="D22" i="15" l="1"/>
  <c r="C25" i="15"/>
  <c r="C23" i="7"/>
  <c r="C19" i="7"/>
  <c r="C22" i="7" s="1"/>
  <c r="C24" i="7" s="1"/>
  <c r="D15" i="7"/>
  <c r="D17" i="7" s="1"/>
  <c r="D11" i="7"/>
  <c r="D6" i="7"/>
  <c r="D4" i="7"/>
  <c r="C22" i="8"/>
  <c r="C23" i="8"/>
  <c r="C27" i="14"/>
  <c r="C28" i="14"/>
  <c r="C24" i="14"/>
  <c r="D19" i="14"/>
  <c r="C20" i="7" l="1"/>
  <c r="C19" i="8"/>
  <c r="C20" i="8" s="1"/>
  <c r="D15" i="8"/>
  <c r="D11" i="8"/>
  <c r="D6" i="8"/>
  <c r="D4" i="8"/>
  <c r="C29" i="14"/>
  <c r="D4" i="14"/>
  <c r="C24" i="8" l="1"/>
  <c r="D17" i="8"/>
  <c r="D6" i="14"/>
  <c r="D11" i="14"/>
  <c r="D14" i="14" l="1"/>
  <c r="C25" i="14" l="1"/>
  <c r="D22" i="14"/>
</calcChain>
</file>

<file path=xl/sharedStrings.xml><?xml version="1.0" encoding="utf-8"?>
<sst xmlns="http://schemas.openxmlformats.org/spreadsheetml/2006/main" count="166" uniqueCount="32">
  <si>
    <t>№</t>
  </si>
  <si>
    <t>Наименование</t>
  </si>
  <si>
    <t>По старому статья</t>
  </si>
  <si>
    <t>Сумма</t>
  </si>
  <si>
    <t>Закон</t>
  </si>
  <si>
    <t>п.4</t>
  </si>
  <si>
    <t>Комунальные услуги</t>
  </si>
  <si>
    <t>Прочие услуги</t>
  </si>
  <si>
    <t>ФРЦ</t>
  </si>
  <si>
    <t>Материальные затраты</t>
  </si>
  <si>
    <t>Всего</t>
  </si>
  <si>
    <t>Итого:</t>
  </si>
  <si>
    <t>Охранные услуги</t>
  </si>
  <si>
    <t>ТКО</t>
  </si>
  <si>
    <t>Продукты питания</t>
  </si>
  <si>
    <t>п.5 - это договора до 600 тыс.рубл.</t>
  </si>
  <si>
    <t>Медосмотр</t>
  </si>
  <si>
    <t>ИКЗ п.4</t>
  </si>
  <si>
    <t>п.4 - это договора до 600 тыс.рубл.</t>
  </si>
  <si>
    <t>№ 63 "Лазорик" с.Тимирязево</t>
  </si>
  <si>
    <t>Водоснабжение</t>
  </si>
  <si>
    <t>Содержание жилья</t>
  </si>
  <si>
    <t>Противопожарные услуги</t>
  </si>
  <si>
    <t>Тех.обслуж зданий и оборуд</t>
  </si>
  <si>
    <t>Теплоэнергия</t>
  </si>
  <si>
    <t>Электроэнергия</t>
  </si>
  <si>
    <t>Услуги связи</t>
  </si>
  <si>
    <t>Сайт интернет обслуживание</t>
  </si>
  <si>
    <t>Хоз. канц товары</t>
  </si>
  <si>
    <t>244 п.4</t>
  </si>
  <si>
    <t>247 п.4</t>
  </si>
  <si>
    <t>233610102916661010100100010000000000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</si>
</sst>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Fill="1"/>
    <xf numFmtId="0" fontId="1" fillId="0" borderId="1" xfId="1" applyNumberFormat="1" applyFont="1" applyFill="1" applyBorder="1" applyAlignment="1" applyProtection="1"/>
    <xf numFmtId="0" fontId="1" fillId="0" borderId="1" xfId="1" applyFill="1" applyBorder="1" applyAlignment="1">
      <alignment wrapText="1"/>
    </xf>
    <xf numFmtId="0" fontId="1" fillId="0" borderId="1" xfId="1" applyNumberFormat="1" applyFont="1" applyFill="1" applyBorder="1" applyAlignment="1" applyProtection="1">
      <alignment wrapText="1"/>
    </xf>
    <xf numFmtId="0" fontId="1" fillId="0" borderId="1" xfId="1" applyFont="1" applyFill="1" applyBorder="1" applyAlignment="1">
      <alignment wrapText="1"/>
    </xf>
    <xf numFmtId="0" fontId="1" fillId="0" borderId="2" xfId="1" applyNumberFormat="1" applyFont="1" applyFill="1" applyBorder="1" applyAlignment="1" applyProtection="1"/>
    <xf numFmtId="0" fontId="1" fillId="0" borderId="2" xfId="1" applyNumberFormat="1" applyFont="1" applyFill="1" applyBorder="1" applyAlignment="1" applyProtection="1">
      <alignment wrapText="1"/>
    </xf>
    <xf numFmtId="0" fontId="2" fillId="0" borderId="4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wrapText="1"/>
    </xf>
    <xf numFmtId="0" fontId="2" fillId="0" borderId="5" xfId="1" applyNumberFormat="1" applyFont="1" applyFill="1" applyBorder="1" applyAlignment="1" applyProtection="1"/>
    <xf numFmtId="0" fontId="1" fillId="0" borderId="5" xfId="1" applyNumberFormat="1" applyFont="1" applyFill="1" applyBorder="1" applyAlignment="1" applyProtection="1"/>
    <xf numFmtId="0" fontId="1" fillId="0" borderId="4" xfId="1" applyNumberFormat="1" applyFont="1" applyFill="1" applyBorder="1" applyAlignment="1" applyProtection="1"/>
    <xf numFmtId="0" fontId="2" fillId="0" borderId="5" xfId="1" applyFont="1" applyFill="1" applyBorder="1" applyAlignment="1">
      <alignment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wrapText="1"/>
    </xf>
    <xf numFmtId="0" fontId="1" fillId="0" borderId="6" xfId="1" applyFill="1" applyBorder="1"/>
    <xf numFmtId="0" fontId="1" fillId="0" borderId="1" xfId="1" applyFill="1" applyBorder="1"/>
    <xf numFmtId="0" fontId="2" fillId="0" borderId="6" xfId="1" applyFont="1" applyFill="1" applyBorder="1"/>
    <xf numFmtId="0" fontId="0" fillId="0" borderId="0" xfId="0" applyFill="1"/>
    <xf numFmtId="4" fontId="2" fillId="0" borderId="5" xfId="1" applyNumberFormat="1" applyFont="1" applyFill="1" applyBorder="1" applyAlignment="1" applyProtection="1"/>
    <xf numFmtId="4" fontId="1" fillId="0" borderId="3" xfId="1" applyNumberFormat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/>
    <xf numFmtId="4" fontId="1" fillId="0" borderId="1" xfId="1" applyNumberFormat="1" applyFill="1" applyBorder="1"/>
    <xf numFmtId="4" fontId="2" fillId="0" borderId="6" xfId="1" applyNumberFormat="1" applyFont="1" applyFill="1" applyBorder="1"/>
    <xf numFmtId="4" fontId="1" fillId="0" borderId="0" xfId="1" applyNumberFormat="1" applyFill="1"/>
    <xf numFmtId="4" fontId="0" fillId="0" borderId="0" xfId="0" applyNumberFormat="1" applyFill="1"/>
    <xf numFmtId="0" fontId="1" fillId="0" borderId="2" xfId="1" applyFill="1" applyBorder="1"/>
    <xf numFmtId="0" fontId="1" fillId="0" borderId="7" xfId="1" applyNumberFormat="1" applyFont="1" applyFill="1" applyBorder="1" applyAlignment="1" applyProtection="1"/>
    <xf numFmtId="0" fontId="1" fillId="0" borderId="8" xfId="1" applyNumberFormat="1" applyFont="1" applyFill="1" applyBorder="1" applyAlignment="1" applyProtection="1">
      <alignment wrapText="1"/>
    </xf>
    <xf numFmtId="0" fontId="1" fillId="0" borderId="8" xfId="1" applyNumberFormat="1" applyFont="1" applyFill="1" applyBorder="1" applyAlignment="1" applyProtection="1"/>
    <xf numFmtId="4" fontId="1" fillId="0" borderId="8" xfId="1" applyNumberFormat="1" applyFont="1" applyFill="1" applyBorder="1" applyAlignment="1" applyProtection="1"/>
    <xf numFmtId="0" fontId="1" fillId="0" borderId="8" xfId="1" applyFill="1" applyBorder="1"/>
    <xf numFmtId="0" fontId="0" fillId="0" borderId="0" xfId="0" applyFont="1"/>
    <xf numFmtId="0" fontId="1" fillId="0" borderId="9" xfId="1" applyNumberFormat="1" applyFont="1" applyFill="1" applyBorder="1" applyAlignment="1" applyProtection="1"/>
    <xf numFmtId="0" fontId="1" fillId="0" borderId="3" xfId="1" applyNumberFormat="1" applyFont="1" applyFill="1" applyBorder="1" applyAlignment="1" applyProtection="1">
      <alignment wrapText="1"/>
    </xf>
    <xf numFmtId="0" fontId="1" fillId="0" borderId="3" xfId="1" applyNumberFormat="1" applyFont="1" applyFill="1" applyBorder="1" applyAlignment="1" applyProtection="1"/>
    <xf numFmtId="0" fontId="1" fillId="0" borderId="3" xfId="1" applyFill="1" applyBorder="1"/>
    <xf numFmtId="0" fontId="1" fillId="0" borderId="8" xfId="1" applyFont="1" applyFill="1" applyBorder="1"/>
    <xf numFmtId="0" fontId="1" fillId="0" borderId="10" xfId="1" applyNumberFormat="1" applyFont="1" applyFill="1" applyBorder="1" applyAlignment="1" applyProtection="1"/>
    <xf numFmtId="0" fontId="1" fillId="0" borderId="11" xfId="1" applyNumberFormat="1" applyFont="1" applyFill="1" applyBorder="1" applyAlignment="1" applyProtection="1">
      <alignment wrapText="1"/>
    </xf>
    <xf numFmtId="0" fontId="1" fillId="0" borderId="11" xfId="1" applyNumberFormat="1" applyFont="1" applyFill="1" applyBorder="1" applyAlignment="1" applyProtection="1"/>
    <xf numFmtId="4" fontId="1" fillId="0" borderId="11" xfId="1" applyNumberFormat="1" applyFont="1" applyFill="1" applyBorder="1" applyAlignment="1" applyProtection="1"/>
    <xf numFmtId="0" fontId="1" fillId="0" borderId="12" xfId="1" applyFont="1" applyFill="1" applyBorder="1"/>
    <xf numFmtId="0" fontId="1" fillId="0" borderId="13" xfId="1" applyNumberFormat="1" applyFont="1" applyFill="1" applyBorder="1" applyAlignment="1" applyProtection="1"/>
    <xf numFmtId="0" fontId="1" fillId="0" borderId="14" xfId="1" applyFont="1" applyFill="1" applyBorder="1"/>
    <xf numFmtId="0" fontId="1" fillId="0" borderId="3" xfId="1" applyFont="1" applyFill="1" applyBorder="1"/>
    <xf numFmtId="0" fontId="1" fillId="0" borderId="3" xfId="1" applyFont="1" applyFill="1" applyBorder="1" applyAlignment="1">
      <alignment wrapText="1"/>
    </xf>
    <xf numFmtId="0" fontId="1" fillId="0" borderId="1" xfId="1" applyFill="1" applyBorder="1" applyAlignment="1">
      <alignment horizontal="left" wrapText="1"/>
    </xf>
    <xf numFmtId="49" fontId="0" fillId="0" borderId="0" xfId="0" applyNumberForma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120" zoomScaleNormal="120" workbookViewId="0">
      <selection activeCell="H12" sqref="H12"/>
    </sheetView>
  </sheetViews>
  <sheetFormatPr defaultRowHeight="15" x14ac:dyDescent="0.25"/>
  <cols>
    <col min="1" max="1" width="4.28515625" customWidth="1"/>
    <col min="2" max="2" width="33" customWidth="1"/>
    <col min="3" max="3" width="14" style="23" customWidth="1"/>
    <col min="4" max="4" width="12.7109375" customWidth="1"/>
    <col min="5" max="5" width="13" style="23" customWidth="1"/>
    <col min="10" max="10" width="13.140625" customWidth="1"/>
  </cols>
  <sheetData>
    <row r="1" spans="1:11" x14ac:dyDescent="0.25">
      <c r="A1" s="1"/>
      <c r="B1" s="1" t="s">
        <v>18</v>
      </c>
      <c r="C1" s="55" t="s">
        <v>19</v>
      </c>
      <c r="D1" s="55"/>
      <c r="E1" s="55"/>
      <c r="G1" s="54" t="s">
        <v>31</v>
      </c>
      <c r="H1" s="54"/>
      <c r="I1" s="54"/>
      <c r="J1" s="54"/>
      <c r="K1" t="s">
        <v>17</v>
      </c>
    </row>
    <row r="2" spans="1:11" ht="15.75" thickBot="1" x14ac:dyDescent="0.3">
      <c r="A2" s="1"/>
      <c r="B2" s="1" t="s">
        <v>15</v>
      </c>
      <c r="C2" s="2"/>
      <c r="D2" s="2"/>
      <c r="E2" s="2"/>
      <c r="G2" s="54"/>
      <c r="H2" s="54"/>
      <c r="I2" s="54"/>
      <c r="J2" s="54"/>
    </row>
    <row r="3" spans="1:11" ht="23.25" thickBot="1" x14ac:dyDescent="0.3">
      <c r="A3" s="15" t="s">
        <v>0</v>
      </c>
      <c r="B3" s="16" t="s">
        <v>1</v>
      </c>
      <c r="C3" s="16" t="s">
        <v>2</v>
      </c>
      <c r="D3" s="17" t="s">
        <v>3</v>
      </c>
      <c r="E3" s="18" t="s">
        <v>4</v>
      </c>
    </row>
    <row r="4" spans="1:11" ht="15.75" thickBot="1" x14ac:dyDescent="0.3">
      <c r="A4" s="9"/>
      <c r="B4" s="10" t="s">
        <v>26</v>
      </c>
      <c r="C4" s="11">
        <v>221</v>
      </c>
      <c r="D4" s="24">
        <f>SUM(D5:D5)</f>
        <v>2400</v>
      </c>
      <c r="E4" s="20"/>
    </row>
    <row r="5" spans="1:11" ht="15.75" thickBot="1" x14ac:dyDescent="0.3">
      <c r="A5" s="41">
        <v>1</v>
      </c>
      <c r="B5" s="52" t="s">
        <v>26</v>
      </c>
      <c r="C5" s="41"/>
      <c r="D5" s="25">
        <v>2400</v>
      </c>
      <c r="E5" s="21" t="s">
        <v>5</v>
      </c>
    </row>
    <row r="6" spans="1:11" ht="15.75" thickBot="1" x14ac:dyDescent="0.3">
      <c r="A6" s="9"/>
      <c r="B6" s="10" t="s">
        <v>6</v>
      </c>
      <c r="C6" s="11">
        <v>223</v>
      </c>
      <c r="D6" s="24">
        <f>SUM(D7:D10)</f>
        <v>559900</v>
      </c>
      <c r="E6" s="20"/>
    </row>
    <row r="7" spans="1:11" s="38" customFormat="1" x14ac:dyDescent="0.25">
      <c r="A7" s="33">
        <v>2</v>
      </c>
      <c r="B7" s="34" t="s">
        <v>20</v>
      </c>
      <c r="C7" s="35"/>
      <c r="D7" s="36">
        <v>18300</v>
      </c>
      <c r="E7" s="43" t="s">
        <v>5</v>
      </c>
    </row>
    <row r="8" spans="1:11" s="38" customFormat="1" x14ac:dyDescent="0.25">
      <c r="A8" s="39">
        <v>3</v>
      </c>
      <c r="B8" s="40" t="s">
        <v>24</v>
      </c>
      <c r="C8" s="41"/>
      <c r="D8" s="25">
        <v>437000</v>
      </c>
      <c r="E8" s="51" t="s">
        <v>5</v>
      </c>
    </row>
    <row r="9" spans="1:11" s="38" customFormat="1" x14ac:dyDescent="0.25">
      <c r="A9" s="39">
        <v>4</v>
      </c>
      <c r="B9" s="40" t="s">
        <v>25</v>
      </c>
      <c r="C9" s="41"/>
      <c r="D9" s="25">
        <v>103500</v>
      </c>
      <c r="E9" s="51" t="s">
        <v>5</v>
      </c>
    </row>
    <row r="10" spans="1:11" ht="15.75" thickBot="1" x14ac:dyDescent="0.3">
      <c r="A10" s="39">
        <v>5</v>
      </c>
      <c r="B10" s="40" t="s">
        <v>13</v>
      </c>
      <c r="C10" s="41"/>
      <c r="D10" s="25">
        <v>1100</v>
      </c>
      <c r="E10" s="42" t="s">
        <v>5</v>
      </c>
    </row>
    <row r="11" spans="1:11" ht="15.75" thickBot="1" x14ac:dyDescent="0.3">
      <c r="A11" s="9"/>
      <c r="B11" s="10" t="s">
        <v>21</v>
      </c>
      <c r="C11" s="11">
        <v>225</v>
      </c>
      <c r="D11" s="24">
        <f>SUM(D12:D13)</f>
        <v>58640</v>
      </c>
      <c r="E11" s="20"/>
    </row>
    <row r="12" spans="1:11" s="38" customFormat="1" x14ac:dyDescent="0.25">
      <c r="A12" s="49">
        <v>6</v>
      </c>
      <c r="B12" s="5" t="s">
        <v>22</v>
      </c>
      <c r="C12" s="3"/>
      <c r="D12" s="26">
        <v>35640</v>
      </c>
      <c r="E12" s="50" t="s">
        <v>5</v>
      </c>
    </row>
    <row r="13" spans="1:11" s="38" customFormat="1" ht="15.75" thickBot="1" x14ac:dyDescent="0.3">
      <c r="A13" s="44">
        <v>7</v>
      </c>
      <c r="B13" s="45" t="s">
        <v>23</v>
      </c>
      <c r="C13" s="46"/>
      <c r="D13" s="47">
        <v>23000</v>
      </c>
      <c r="E13" s="48" t="s">
        <v>5</v>
      </c>
    </row>
    <row r="14" spans="1:11" ht="15.75" thickBot="1" x14ac:dyDescent="0.3">
      <c r="A14" s="9"/>
      <c r="B14" s="14" t="s">
        <v>7</v>
      </c>
      <c r="C14" s="11">
        <v>226</v>
      </c>
      <c r="D14" s="24">
        <f>SUM(D15:D18)</f>
        <v>494900</v>
      </c>
      <c r="E14" s="22"/>
    </row>
    <row r="15" spans="1:11" x14ac:dyDescent="0.25">
      <c r="A15" s="7">
        <v>8</v>
      </c>
      <c r="B15" s="8" t="s">
        <v>12</v>
      </c>
      <c r="C15" s="7"/>
      <c r="D15" s="27">
        <v>7500</v>
      </c>
      <c r="E15" s="32" t="s">
        <v>5</v>
      </c>
    </row>
    <row r="16" spans="1:11" x14ac:dyDescent="0.25">
      <c r="A16" s="7">
        <v>9</v>
      </c>
      <c r="B16" s="8" t="s">
        <v>16</v>
      </c>
      <c r="C16" s="7"/>
      <c r="D16" s="27">
        <v>20700</v>
      </c>
      <c r="E16" s="21" t="s">
        <v>5</v>
      </c>
    </row>
    <row r="17" spans="1:5" x14ac:dyDescent="0.25">
      <c r="A17" s="7">
        <v>10</v>
      </c>
      <c r="B17" s="6" t="s">
        <v>8</v>
      </c>
      <c r="C17" s="3"/>
      <c r="D17" s="26">
        <v>406700</v>
      </c>
      <c r="E17" s="21" t="s">
        <v>5</v>
      </c>
    </row>
    <row r="18" spans="1:5" ht="15.75" thickBot="1" x14ac:dyDescent="0.3">
      <c r="A18" s="7">
        <v>11</v>
      </c>
      <c r="B18" s="5" t="s">
        <v>27</v>
      </c>
      <c r="C18" s="3"/>
      <c r="D18" s="25">
        <v>60000</v>
      </c>
      <c r="E18" s="21" t="s">
        <v>5</v>
      </c>
    </row>
    <row r="19" spans="1:5" ht="15.75" thickBot="1" x14ac:dyDescent="0.3">
      <c r="A19" s="13"/>
      <c r="B19" s="10" t="s">
        <v>9</v>
      </c>
      <c r="C19" s="11">
        <v>342</v>
      </c>
      <c r="D19" s="24">
        <f>SUM(D20:D21)</f>
        <v>509960</v>
      </c>
      <c r="E19" s="22"/>
    </row>
    <row r="20" spans="1:5" s="38" customFormat="1" x14ac:dyDescent="0.25">
      <c r="A20" s="41">
        <v>12</v>
      </c>
      <c r="B20" s="40" t="s">
        <v>28</v>
      </c>
      <c r="C20" s="41"/>
      <c r="D20" s="25">
        <v>79900</v>
      </c>
      <c r="E20" s="51" t="s">
        <v>5</v>
      </c>
    </row>
    <row r="21" spans="1:5" ht="15.75" thickBot="1" x14ac:dyDescent="0.3">
      <c r="A21" s="7">
        <v>13</v>
      </c>
      <c r="B21" s="8" t="s">
        <v>14</v>
      </c>
      <c r="C21" s="7"/>
      <c r="D21" s="27">
        <v>430060</v>
      </c>
      <c r="E21" s="32" t="s">
        <v>5</v>
      </c>
    </row>
    <row r="22" spans="1:5" ht="15.75" thickBot="1" x14ac:dyDescent="0.3">
      <c r="A22" s="13"/>
      <c r="B22" s="10" t="s">
        <v>10</v>
      </c>
      <c r="C22" s="12"/>
      <c r="D22" s="24">
        <f>D19+D14+D11+D6+D4</f>
        <v>1625800</v>
      </c>
      <c r="E22" s="20"/>
    </row>
    <row r="24" spans="1:5" ht="15.75" thickBot="1" x14ac:dyDescent="0.3">
      <c r="A24" s="1"/>
      <c r="B24" s="4" t="s">
        <v>5</v>
      </c>
      <c r="C24" s="28">
        <f>D21+D20+D18+D16+D17+D15+D13+D12+D10+D9+D8+D7+D5</f>
        <v>1625800</v>
      </c>
      <c r="D24" s="1"/>
      <c r="E24" s="2"/>
    </row>
    <row r="25" spans="1:5" ht="15.75" thickBot="1" x14ac:dyDescent="0.3">
      <c r="A25" s="1"/>
      <c r="B25" s="19" t="s">
        <v>11</v>
      </c>
      <c r="C25" s="29">
        <f>SUM(C24:C24)</f>
        <v>1625800</v>
      </c>
      <c r="D25" s="1"/>
      <c r="E25" s="30"/>
    </row>
    <row r="26" spans="1:5" x14ac:dyDescent="0.25">
      <c r="E26" s="31"/>
    </row>
    <row r="27" spans="1:5" x14ac:dyDescent="0.25">
      <c r="A27" s="1"/>
      <c r="B27" s="4" t="s">
        <v>29</v>
      </c>
      <c r="C27" s="28">
        <f>C24-C28</f>
        <v>1085300</v>
      </c>
      <c r="D27" s="1"/>
      <c r="E27" s="2"/>
    </row>
    <row r="28" spans="1:5" ht="15.75" thickBot="1" x14ac:dyDescent="0.3">
      <c r="A28" s="1"/>
      <c r="B28" s="53" t="s">
        <v>30</v>
      </c>
      <c r="C28" s="28">
        <f>D8+D9</f>
        <v>540500</v>
      </c>
      <c r="D28" s="1"/>
      <c r="E28" s="2"/>
    </row>
    <row r="29" spans="1:5" ht="15.75" thickBot="1" x14ac:dyDescent="0.3">
      <c r="A29" s="1"/>
      <c r="B29" s="19" t="s">
        <v>11</v>
      </c>
      <c r="C29" s="29">
        <f>SUM(C27:C28)</f>
        <v>1625800</v>
      </c>
      <c r="D29" s="1"/>
      <c r="E29" s="30"/>
    </row>
    <row r="35" spans="3:5" x14ac:dyDescent="0.25">
      <c r="C35"/>
      <c r="E35"/>
    </row>
    <row r="36" spans="3:5" x14ac:dyDescent="0.25">
      <c r="C36"/>
      <c r="E36"/>
    </row>
    <row r="37" spans="3:5" x14ac:dyDescent="0.25">
      <c r="C37"/>
      <c r="E37"/>
    </row>
    <row r="38" spans="3:5" x14ac:dyDescent="0.25">
      <c r="C38"/>
      <c r="E38"/>
    </row>
  </sheetData>
  <mergeCells count="3">
    <mergeCell ref="G1:J1"/>
    <mergeCell ref="G2:J2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6" zoomScale="120" zoomScaleNormal="120" workbookViewId="0">
      <selection activeCell="F27" sqref="F27"/>
    </sheetView>
  </sheetViews>
  <sheetFormatPr defaultRowHeight="15" x14ac:dyDescent="0.25"/>
  <cols>
    <col min="1" max="1" width="4.28515625" customWidth="1"/>
    <col min="2" max="2" width="33" customWidth="1"/>
    <col min="3" max="3" width="14" style="23" customWidth="1"/>
    <col min="4" max="4" width="12.7109375" customWidth="1"/>
    <col min="5" max="5" width="13" style="23" customWidth="1"/>
    <col min="10" max="10" width="13.140625" customWidth="1"/>
  </cols>
  <sheetData>
    <row r="1" spans="1:11" x14ac:dyDescent="0.25">
      <c r="A1" s="1"/>
      <c r="B1" s="1" t="s">
        <v>18</v>
      </c>
      <c r="C1" s="55" t="s">
        <v>19</v>
      </c>
      <c r="D1" s="55"/>
      <c r="E1" s="55"/>
      <c r="G1" s="54" t="s">
        <v>31</v>
      </c>
      <c r="H1" s="54"/>
      <c r="I1" s="54"/>
      <c r="J1" s="54"/>
      <c r="K1" t="s">
        <v>17</v>
      </c>
    </row>
    <row r="2" spans="1:11" ht="15.75" thickBot="1" x14ac:dyDescent="0.3">
      <c r="A2" s="1"/>
      <c r="B2" s="1" t="s">
        <v>15</v>
      </c>
      <c r="C2" s="2"/>
      <c r="D2" s="2"/>
      <c r="E2" s="2"/>
      <c r="G2" s="54"/>
      <c r="H2" s="54"/>
      <c r="I2" s="54"/>
      <c r="J2" s="54"/>
    </row>
    <row r="3" spans="1:11" ht="23.25" thickBot="1" x14ac:dyDescent="0.3">
      <c r="A3" s="15" t="s">
        <v>0</v>
      </c>
      <c r="B3" s="16" t="s">
        <v>1</v>
      </c>
      <c r="C3" s="16" t="s">
        <v>2</v>
      </c>
      <c r="D3" s="17" t="s">
        <v>3</v>
      </c>
      <c r="E3" s="18" t="s">
        <v>4</v>
      </c>
    </row>
    <row r="4" spans="1:11" ht="15.75" thickBot="1" x14ac:dyDescent="0.3">
      <c r="A4" s="9"/>
      <c r="B4" s="10" t="s">
        <v>26</v>
      </c>
      <c r="C4" s="11">
        <v>221</v>
      </c>
      <c r="D4" s="24">
        <f>SUM(D5:D5)</f>
        <v>2400</v>
      </c>
      <c r="E4" s="20"/>
    </row>
    <row r="5" spans="1:11" ht="15.75" thickBot="1" x14ac:dyDescent="0.3">
      <c r="A5" s="41">
        <v>1</v>
      </c>
      <c r="B5" s="52" t="s">
        <v>26</v>
      </c>
      <c r="C5" s="41"/>
      <c r="D5" s="25">
        <v>2400</v>
      </c>
      <c r="E5" s="21" t="s">
        <v>5</v>
      </c>
    </row>
    <row r="6" spans="1:11" ht="15.75" thickBot="1" x14ac:dyDescent="0.3">
      <c r="A6" s="9"/>
      <c r="B6" s="10" t="s">
        <v>6</v>
      </c>
      <c r="C6" s="11">
        <v>223</v>
      </c>
      <c r="D6" s="24">
        <f>SUM(D7:D10)</f>
        <v>560244.14</v>
      </c>
      <c r="E6" s="20"/>
    </row>
    <row r="7" spans="1:11" s="38" customFormat="1" x14ac:dyDescent="0.25">
      <c r="A7" s="33">
        <v>2</v>
      </c>
      <c r="B7" s="34" t="s">
        <v>20</v>
      </c>
      <c r="C7" s="35"/>
      <c r="D7" s="36">
        <v>18299.349999999999</v>
      </c>
      <c r="E7" s="43" t="s">
        <v>5</v>
      </c>
    </row>
    <row r="8" spans="1:11" s="38" customFormat="1" x14ac:dyDescent="0.25">
      <c r="A8" s="39">
        <v>3</v>
      </c>
      <c r="B8" s="40" t="s">
        <v>24</v>
      </c>
      <c r="C8" s="41"/>
      <c r="D8" s="25">
        <v>436998.71</v>
      </c>
      <c r="E8" s="51" t="s">
        <v>5</v>
      </c>
    </row>
    <row r="9" spans="1:11" s="38" customFormat="1" x14ac:dyDescent="0.25">
      <c r="A9" s="39">
        <v>4</v>
      </c>
      <c r="B9" s="40" t="s">
        <v>25</v>
      </c>
      <c r="C9" s="41"/>
      <c r="D9" s="25">
        <v>103500</v>
      </c>
      <c r="E9" s="51" t="s">
        <v>5</v>
      </c>
    </row>
    <row r="10" spans="1:11" ht="15.75" thickBot="1" x14ac:dyDescent="0.3">
      <c r="A10" s="39">
        <v>5</v>
      </c>
      <c r="B10" s="40" t="s">
        <v>13</v>
      </c>
      <c r="C10" s="41"/>
      <c r="D10" s="25">
        <v>1446.08</v>
      </c>
      <c r="E10" s="42" t="s">
        <v>5</v>
      </c>
    </row>
    <row r="11" spans="1:11" ht="15.75" thickBot="1" x14ac:dyDescent="0.3">
      <c r="A11" s="9"/>
      <c r="B11" s="10" t="s">
        <v>21</v>
      </c>
      <c r="C11" s="11">
        <v>225</v>
      </c>
      <c r="D11" s="24">
        <f>SUM(D12:D13)</f>
        <v>58640</v>
      </c>
      <c r="E11" s="20"/>
    </row>
    <row r="12" spans="1:11" s="38" customFormat="1" x14ac:dyDescent="0.25">
      <c r="A12" s="49">
        <v>6</v>
      </c>
      <c r="B12" s="5" t="s">
        <v>22</v>
      </c>
      <c r="C12" s="3"/>
      <c r="D12" s="26">
        <v>35640</v>
      </c>
      <c r="E12" s="50" t="s">
        <v>5</v>
      </c>
    </row>
    <row r="13" spans="1:11" s="38" customFormat="1" ht="15.75" thickBot="1" x14ac:dyDescent="0.3">
      <c r="A13" s="44">
        <v>7</v>
      </c>
      <c r="B13" s="45" t="s">
        <v>23</v>
      </c>
      <c r="C13" s="46"/>
      <c r="D13" s="47">
        <v>23000</v>
      </c>
      <c r="E13" s="48" t="s">
        <v>5</v>
      </c>
    </row>
    <row r="14" spans="1:11" ht="15.75" thickBot="1" x14ac:dyDescent="0.3">
      <c r="A14" s="9"/>
      <c r="B14" s="14" t="s">
        <v>7</v>
      </c>
      <c r="C14" s="11">
        <v>226</v>
      </c>
      <c r="D14" s="24">
        <f>SUM(D15:D18)</f>
        <v>494900</v>
      </c>
      <c r="E14" s="22"/>
    </row>
    <row r="15" spans="1:11" x14ac:dyDescent="0.25">
      <c r="A15" s="7">
        <v>8</v>
      </c>
      <c r="B15" s="8" t="s">
        <v>12</v>
      </c>
      <c r="C15" s="7"/>
      <c r="D15" s="27">
        <v>7500</v>
      </c>
      <c r="E15" s="32" t="s">
        <v>5</v>
      </c>
    </row>
    <row r="16" spans="1:11" x14ac:dyDescent="0.25">
      <c r="A16" s="7">
        <v>9</v>
      </c>
      <c r="B16" s="8" t="s">
        <v>16</v>
      </c>
      <c r="C16" s="7"/>
      <c r="D16" s="27">
        <v>20700</v>
      </c>
      <c r="E16" s="21" t="s">
        <v>5</v>
      </c>
    </row>
    <row r="17" spans="1:5" x14ac:dyDescent="0.25">
      <c r="A17" s="7">
        <v>10</v>
      </c>
      <c r="B17" s="6" t="s">
        <v>8</v>
      </c>
      <c r="C17" s="3"/>
      <c r="D17" s="26">
        <v>406700</v>
      </c>
      <c r="E17" s="21" t="s">
        <v>5</v>
      </c>
    </row>
    <row r="18" spans="1:5" ht="15.75" thickBot="1" x14ac:dyDescent="0.3">
      <c r="A18" s="7">
        <v>11</v>
      </c>
      <c r="B18" s="5" t="s">
        <v>27</v>
      </c>
      <c r="C18" s="3"/>
      <c r="D18" s="25">
        <v>60000</v>
      </c>
      <c r="E18" s="21" t="s">
        <v>5</v>
      </c>
    </row>
    <row r="19" spans="1:5" ht="15.75" thickBot="1" x14ac:dyDescent="0.3">
      <c r="A19" s="13"/>
      <c r="B19" s="10" t="s">
        <v>9</v>
      </c>
      <c r="C19" s="11">
        <v>342</v>
      </c>
      <c r="D19" s="24">
        <f>SUM(D20:D21)</f>
        <v>509960</v>
      </c>
      <c r="E19" s="22"/>
    </row>
    <row r="20" spans="1:5" s="38" customFormat="1" x14ac:dyDescent="0.25">
      <c r="A20" s="41">
        <v>12</v>
      </c>
      <c r="B20" s="40" t="s">
        <v>28</v>
      </c>
      <c r="C20" s="41"/>
      <c r="D20" s="25">
        <v>79900</v>
      </c>
      <c r="E20" s="51" t="s">
        <v>5</v>
      </c>
    </row>
    <row r="21" spans="1:5" ht="15.75" thickBot="1" x14ac:dyDescent="0.3">
      <c r="A21" s="7">
        <v>13</v>
      </c>
      <c r="B21" s="8" t="s">
        <v>14</v>
      </c>
      <c r="C21" s="7"/>
      <c r="D21" s="27">
        <v>430060</v>
      </c>
      <c r="E21" s="32" t="s">
        <v>5</v>
      </c>
    </row>
    <row r="22" spans="1:5" ht="15.75" thickBot="1" x14ac:dyDescent="0.3">
      <c r="A22" s="13"/>
      <c r="B22" s="10" t="s">
        <v>10</v>
      </c>
      <c r="C22" s="12"/>
      <c r="D22" s="24">
        <f>D19+D14+D11+D6+D4</f>
        <v>1626144.1400000001</v>
      </c>
      <c r="E22" s="20"/>
    </row>
    <row r="24" spans="1:5" ht="15.75" thickBot="1" x14ac:dyDescent="0.3">
      <c r="A24" s="1"/>
      <c r="B24" s="4" t="s">
        <v>5</v>
      </c>
      <c r="C24" s="28">
        <f>D21+D20+D18+D16+D17+D15+D13+D12+D10+D9+D8+D7+D5</f>
        <v>1626144.1400000001</v>
      </c>
      <c r="D24" s="1"/>
      <c r="E24" s="2"/>
    </row>
    <row r="25" spans="1:5" ht="15.75" thickBot="1" x14ac:dyDescent="0.3">
      <c r="A25" s="1"/>
      <c r="B25" s="19" t="s">
        <v>11</v>
      </c>
      <c r="C25" s="29">
        <f>SUM(C24:C24)</f>
        <v>1626144.1400000001</v>
      </c>
      <c r="D25" s="1"/>
      <c r="E25" s="30"/>
    </row>
    <row r="26" spans="1:5" x14ac:dyDescent="0.25">
      <c r="E26" s="31"/>
    </row>
    <row r="27" spans="1:5" x14ac:dyDescent="0.25">
      <c r="A27" s="1"/>
      <c r="B27" s="4" t="s">
        <v>29</v>
      </c>
      <c r="C27" s="28">
        <f>C24-C28</f>
        <v>1085645.4300000002</v>
      </c>
      <c r="D27" s="1"/>
      <c r="E27" s="2"/>
    </row>
    <row r="28" spans="1:5" ht="15.75" thickBot="1" x14ac:dyDescent="0.3">
      <c r="A28" s="1"/>
      <c r="B28" s="53" t="s">
        <v>30</v>
      </c>
      <c r="C28" s="28">
        <f>D8+D9</f>
        <v>540498.71</v>
      </c>
      <c r="D28" s="1"/>
      <c r="E28" s="2"/>
    </row>
    <row r="29" spans="1:5" ht="15.75" thickBot="1" x14ac:dyDescent="0.3">
      <c r="A29" s="1"/>
      <c r="B29" s="19" t="s">
        <v>11</v>
      </c>
      <c r="C29" s="29">
        <f>SUM(C27:C28)</f>
        <v>1626144.1400000001</v>
      </c>
      <c r="D29" s="1"/>
      <c r="E29" s="30"/>
    </row>
    <row r="35" spans="3:5" x14ac:dyDescent="0.25">
      <c r="C35"/>
      <c r="E35"/>
    </row>
    <row r="36" spans="3:5" x14ac:dyDescent="0.25">
      <c r="C36"/>
      <c r="E36"/>
    </row>
    <row r="37" spans="3:5" x14ac:dyDescent="0.25">
      <c r="C37"/>
      <c r="E37"/>
    </row>
    <row r="38" spans="3:5" x14ac:dyDescent="0.25">
      <c r="C38"/>
      <c r="E38"/>
    </row>
  </sheetData>
  <mergeCells count="3">
    <mergeCell ref="C1:E1"/>
    <mergeCell ref="G1:J1"/>
    <mergeCell ref="G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zoomScale="120" zoomScaleNormal="120" workbookViewId="0">
      <selection activeCell="G24" sqref="G24"/>
    </sheetView>
  </sheetViews>
  <sheetFormatPr defaultRowHeight="15" x14ac:dyDescent="0.25"/>
  <cols>
    <col min="1" max="1" width="4.28515625" customWidth="1"/>
    <col min="2" max="2" width="33" customWidth="1"/>
    <col min="3" max="3" width="14" style="23" customWidth="1"/>
    <col min="4" max="4" width="12.7109375" customWidth="1"/>
    <col min="5" max="5" width="13" style="23" customWidth="1"/>
    <col min="10" max="10" width="12.140625" customWidth="1"/>
  </cols>
  <sheetData>
    <row r="1" spans="1:5" x14ac:dyDescent="0.25">
      <c r="A1" s="1"/>
      <c r="B1" s="1" t="s">
        <v>18</v>
      </c>
      <c r="C1" s="55" t="s">
        <v>19</v>
      </c>
      <c r="D1" s="55"/>
      <c r="E1" s="55"/>
    </row>
    <row r="2" spans="1:5" ht="15.75" thickBot="1" x14ac:dyDescent="0.3">
      <c r="A2" s="1"/>
      <c r="B2" s="1" t="s">
        <v>15</v>
      </c>
      <c r="C2" s="2"/>
      <c r="D2" s="2"/>
      <c r="E2" s="2"/>
    </row>
    <row r="3" spans="1:5" ht="23.25" thickBot="1" x14ac:dyDescent="0.3">
      <c r="A3" s="15" t="s">
        <v>0</v>
      </c>
      <c r="B3" s="16" t="s">
        <v>1</v>
      </c>
      <c r="C3" s="16" t="s">
        <v>2</v>
      </c>
      <c r="D3" s="17" t="s">
        <v>3</v>
      </c>
      <c r="E3" s="18" t="s">
        <v>4</v>
      </c>
    </row>
    <row r="4" spans="1:5" ht="15.75" thickBot="1" x14ac:dyDescent="0.3">
      <c r="A4" s="9"/>
      <c r="B4" s="10" t="s">
        <v>26</v>
      </c>
      <c r="C4" s="11">
        <v>221</v>
      </c>
      <c r="D4" s="24">
        <f>SUM(D5:D5)</f>
        <v>2400</v>
      </c>
      <c r="E4" s="20"/>
    </row>
    <row r="5" spans="1:5" ht="15.75" thickBot="1" x14ac:dyDescent="0.3">
      <c r="A5" s="41">
        <v>1</v>
      </c>
      <c r="B5" s="52" t="s">
        <v>26</v>
      </c>
      <c r="C5" s="41"/>
      <c r="D5" s="25">
        <v>2400</v>
      </c>
      <c r="E5" s="21" t="s">
        <v>5</v>
      </c>
    </row>
    <row r="6" spans="1:5" ht="15.75" thickBot="1" x14ac:dyDescent="0.3">
      <c r="A6" s="9"/>
      <c r="B6" s="10" t="s">
        <v>6</v>
      </c>
      <c r="C6" s="11">
        <v>223</v>
      </c>
      <c r="D6" s="24">
        <f>SUM(D7:D10)</f>
        <v>559900</v>
      </c>
      <c r="E6" s="20"/>
    </row>
    <row r="7" spans="1:5" s="38" customFormat="1" x14ac:dyDescent="0.25">
      <c r="A7" s="33">
        <v>2</v>
      </c>
      <c r="B7" s="34" t="s">
        <v>20</v>
      </c>
      <c r="C7" s="35"/>
      <c r="D7" s="36">
        <v>18300</v>
      </c>
      <c r="E7" s="43" t="s">
        <v>5</v>
      </c>
    </row>
    <row r="8" spans="1:5" s="38" customFormat="1" x14ac:dyDescent="0.25">
      <c r="A8" s="39">
        <v>3</v>
      </c>
      <c r="B8" s="40" t="s">
        <v>24</v>
      </c>
      <c r="C8" s="41"/>
      <c r="D8" s="25">
        <v>437000</v>
      </c>
      <c r="E8" s="51" t="s">
        <v>5</v>
      </c>
    </row>
    <row r="9" spans="1:5" s="38" customFormat="1" x14ac:dyDescent="0.25">
      <c r="A9" s="39">
        <v>4</v>
      </c>
      <c r="B9" s="40" t="s">
        <v>25</v>
      </c>
      <c r="C9" s="41"/>
      <c r="D9" s="25">
        <v>103500</v>
      </c>
      <c r="E9" s="51" t="s">
        <v>5</v>
      </c>
    </row>
    <row r="10" spans="1:5" ht="15.75" thickBot="1" x14ac:dyDescent="0.3">
      <c r="A10" s="39">
        <v>5</v>
      </c>
      <c r="B10" s="40" t="s">
        <v>13</v>
      </c>
      <c r="C10" s="41"/>
      <c r="D10" s="25">
        <v>1100</v>
      </c>
      <c r="E10" s="42" t="s">
        <v>5</v>
      </c>
    </row>
    <row r="11" spans="1:5" ht="15.75" thickBot="1" x14ac:dyDescent="0.3">
      <c r="A11" s="9"/>
      <c r="B11" s="14" t="s">
        <v>7</v>
      </c>
      <c r="C11" s="11">
        <v>226</v>
      </c>
      <c r="D11" s="24">
        <f>SUM(D12:D14)</f>
        <v>487400</v>
      </c>
      <c r="E11" s="22"/>
    </row>
    <row r="12" spans="1:5" x14ac:dyDescent="0.25">
      <c r="A12" s="7">
        <v>6</v>
      </c>
      <c r="B12" s="8" t="s">
        <v>16</v>
      </c>
      <c r="C12" s="7"/>
      <c r="D12" s="27">
        <v>20700</v>
      </c>
      <c r="E12" s="21" t="s">
        <v>5</v>
      </c>
    </row>
    <row r="13" spans="1:5" x14ac:dyDescent="0.25">
      <c r="A13" s="7">
        <v>7</v>
      </c>
      <c r="B13" s="6" t="s">
        <v>8</v>
      </c>
      <c r="C13" s="3"/>
      <c r="D13" s="26">
        <v>406700</v>
      </c>
      <c r="E13" s="21" t="s">
        <v>5</v>
      </c>
    </row>
    <row r="14" spans="1:5" ht="15.75" thickBot="1" x14ac:dyDescent="0.3">
      <c r="A14" s="7">
        <v>8</v>
      </c>
      <c r="B14" s="5" t="s">
        <v>27</v>
      </c>
      <c r="C14" s="3"/>
      <c r="D14" s="25">
        <v>60000</v>
      </c>
      <c r="E14" s="21" t="s">
        <v>5</v>
      </c>
    </row>
    <row r="15" spans="1:5" ht="15.75" thickBot="1" x14ac:dyDescent="0.3">
      <c r="A15" s="13"/>
      <c r="B15" s="10" t="s">
        <v>9</v>
      </c>
      <c r="C15" s="11">
        <v>342</v>
      </c>
      <c r="D15" s="24">
        <f>SUM(D16:D16)</f>
        <v>79900</v>
      </c>
      <c r="E15" s="22"/>
    </row>
    <row r="16" spans="1:5" ht="15.75" thickBot="1" x14ac:dyDescent="0.3">
      <c r="A16" s="35">
        <v>9</v>
      </c>
      <c r="B16" s="34" t="s">
        <v>28</v>
      </c>
      <c r="C16" s="35"/>
      <c r="D16" s="36">
        <v>79900</v>
      </c>
      <c r="E16" s="37" t="s">
        <v>5</v>
      </c>
    </row>
    <row r="17" spans="1:5" ht="15.75" thickBot="1" x14ac:dyDescent="0.3">
      <c r="A17" s="13"/>
      <c r="B17" s="10" t="s">
        <v>10</v>
      </c>
      <c r="C17" s="12"/>
      <c r="D17" s="24">
        <f>D15+D11+D6+D4</f>
        <v>1129600</v>
      </c>
      <c r="E17" s="20"/>
    </row>
    <row r="19" spans="1:5" ht="15.75" thickBot="1" x14ac:dyDescent="0.3">
      <c r="A19" s="1"/>
      <c r="B19" s="4" t="s">
        <v>5</v>
      </c>
      <c r="C19" s="28">
        <f>D16+D14+D13+D12+D10+D9+D8+D7+D5</f>
        <v>1129600</v>
      </c>
      <c r="D19" s="1"/>
      <c r="E19" s="2"/>
    </row>
    <row r="20" spans="1:5" ht="15.75" thickBot="1" x14ac:dyDescent="0.3">
      <c r="A20" s="1"/>
      <c r="B20" s="19" t="s">
        <v>11</v>
      </c>
      <c r="C20" s="29">
        <f>SUM(C19:C19)</f>
        <v>1129600</v>
      </c>
      <c r="D20" s="1"/>
      <c r="E20" s="30"/>
    </row>
    <row r="21" spans="1:5" x14ac:dyDescent="0.25">
      <c r="E21" s="31"/>
    </row>
    <row r="22" spans="1:5" x14ac:dyDescent="0.25">
      <c r="A22" s="1"/>
      <c r="B22" s="4" t="s">
        <v>29</v>
      </c>
      <c r="C22" s="28">
        <f>C19-C23</f>
        <v>589100</v>
      </c>
      <c r="D22" s="1"/>
      <c r="E22" s="2"/>
    </row>
    <row r="23" spans="1:5" ht="15.75" thickBot="1" x14ac:dyDescent="0.3">
      <c r="A23" s="1"/>
      <c r="B23" s="53" t="s">
        <v>30</v>
      </c>
      <c r="C23" s="28">
        <f>D8+D9</f>
        <v>540500</v>
      </c>
      <c r="D23" s="1"/>
      <c r="E23" s="2"/>
    </row>
    <row r="24" spans="1:5" ht="15.75" thickBot="1" x14ac:dyDescent="0.3">
      <c r="A24" s="1"/>
      <c r="B24" s="19" t="s">
        <v>11</v>
      </c>
      <c r="C24" s="29">
        <f>SUM(C22:C23)</f>
        <v>1129600</v>
      </c>
      <c r="D24" s="1"/>
      <c r="E24" s="30"/>
    </row>
    <row r="27" spans="1:5" x14ac:dyDescent="0.25">
      <c r="C27"/>
      <c r="E27"/>
    </row>
    <row r="28" spans="1:5" x14ac:dyDescent="0.25">
      <c r="C28"/>
      <c r="E28"/>
    </row>
    <row r="29" spans="1:5" x14ac:dyDescent="0.25">
      <c r="C29"/>
      <c r="E29"/>
    </row>
    <row r="30" spans="1:5" x14ac:dyDescent="0.25">
      <c r="C30"/>
      <c r="E30"/>
    </row>
  </sheetData>
  <mergeCells count="1">
    <mergeCell ref="C1:E1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zoomScale="120" zoomScaleNormal="120" workbookViewId="0">
      <selection activeCell="C23" sqref="C23"/>
    </sheetView>
  </sheetViews>
  <sheetFormatPr defaultRowHeight="15" x14ac:dyDescent="0.25"/>
  <cols>
    <col min="1" max="1" width="4.28515625" customWidth="1"/>
    <col min="2" max="2" width="33" customWidth="1"/>
    <col min="3" max="3" width="14" style="23" customWidth="1"/>
    <col min="4" max="4" width="12.7109375" customWidth="1"/>
    <col min="5" max="5" width="13" style="23" customWidth="1"/>
    <col min="10" max="10" width="12.140625" customWidth="1"/>
  </cols>
  <sheetData>
    <row r="1" spans="1:5" x14ac:dyDescent="0.25">
      <c r="A1" s="1"/>
      <c r="B1" s="1" t="s">
        <v>18</v>
      </c>
      <c r="C1" s="55" t="s">
        <v>19</v>
      </c>
      <c r="D1" s="55"/>
      <c r="E1" s="55"/>
    </row>
    <row r="2" spans="1:5" ht="15.75" thickBot="1" x14ac:dyDescent="0.3">
      <c r="A2" s="1"/>
      <c r="B2" s="1" t="s">
        <v>15</v>
      </c>
      <c r="C2" s="2"/>
      <c r="D2" s="2"/>
      <c r="E2" s="2"/>
    </row>
    <row r="3" spans="1:5" ht="23.25" thickBot="1" x14ac:dyDescent="0.3">
      <c r="A3" s="15" t="s">
        <v>0</v>
      </c>
      <c r="B3" s="16" t="s">
        <v>1</v>
      </c>
      <c r="C3" s="16" t="s">
        <v>2</v>
      </c>
      <c r="D3" s="17" t="s">
        <v>3</v>
      </c>
      <c r="E3" s="18" t="s">
        <v>4</v>
      </c>
    </row>
    <row r="4" spans="1:5" ht="15.75" thickBot="1" x14ac:dyDescent="0.3">
      <c r="A4" s="9"/>
      <c r="B4" s="10" t="s">
        <v>26</v>
      </c>
      <c r="C4" s="11">
        <v>221</v>
      </c>
      <c r="D4" s="24">
        <f>SUM(D5:D5)</f>
        <v>2400</v>
      </c>
      <c r="E4" s="20"/>
    </row>
    <row r="5" spans="1:5" ht="15.75" thickBot="1" x14ac:dyDescent="0.3">
      <c r="A5" s="41">
        <v>1</v>
      </c>
      <c r="B5" s="52" t="s">
        <v>26</v>
      </c>
      <c r="C5" s="41"/>
      <c r="D5" s="25">
        <v>2400</v>
      </c>
      <c r="E5" s="21" t="s">
        <v>5</v>
      </c>
    </row>
    <row r="6" spans="1:5" ht="15.75" thickBot="1" x14ac:dyDescent="0.3">
      <c r="A6" s="9"/>
      <c r="B6" s="10" t="s">
        <v>6</v>
      </c>
      <c r="C6" s="11">
        <v>223</v>
      </c>
      <c r="D6" s="24">
        <f>SUM(D7:D10)</f>
        <v>559900</v>
      </c>
      <c r="E6" s="20"/>
    </row>
    <row r="7" spans="1:5" s="38" customFormat="1" x14ac:dyDescent="0.25">
      <c r="A7" s="33">
        <v>2</v>
      </c>
      <c r="B7" s="34" t="s">
        <v>20</v>
      </c>
      <c r="C7" s="35"/>
      <c r="D7" s="36">
        <v>18300</v>
      </c>
      <c r="E7" s="43" t="s">
        <v>5</v>
      </c>
    </row>
    <row r="8" spans="1:5" s="38" customFormat="1" x14ac:dyDescent="0.25">
      <c r="A8" s="39">
        <v>3</v>
      </c>
      <c r="B8" s="40" t="s">
        <v>24</v>
      </c>
      <c r="C8" s="41"/>
      <c r="D8" s="25">
        <v>437000</v>
      </c>
      <c r="E8" s="51" t="s">
        <v>5</v>
      </c>
    </row>
    <row r="9" spans="1:5" s="38" customFormat="1" x14ac:dyDescent="0.25">
      <c r="A9" s="39">
        <v>4</v>
      </c>
      <c r="B9" s="40" t="s">
        <v>25</v>
      </c>
      <c r="C9" s="41"/>
      <c r="D9" s="25">
        <v>103500</v>
      </c>
      <c r="E9" s="51" t="s">
        <v>5</v>
      </c>
    </row>
    <row r="10" spans="1:5" ht="15.75" thickBot="1" x14ac:dyDescent="0.3">
      <c r="A10" s="39">
        <v>5</v>
      </c>
      <c r="B10" s="40" t="s">
        <v>13</v>
      </c>
      <c r="C10" s="41"/>
      <c r="D10" s="25">
        <v>1100</v>
      </c>
      <c r="E10" s="42" t="s">
        <v>5</v>
      </c>
    </row>
    <row r="11" spans="1:5" ht="15.75" thickBot="1" x14ac:dyDescent="0.3">
      <c r="A11" s="9"/>
      <c r="B11" s="14" t="s">
        <v>7</v>
      </c>
      <c r="C11" s="11">
        <v>226</v>
      </c>
      <c r="D11" s="24">
        <f>SUM(D12:D14)</f>
        <v>487400</v>
      </c>
      <c r="E11" s="22"/>
    </row>
    <row r="12" spans="1:5" x14ac:dyDescent="0.25">
      <c r="A12" s="7">
        <v>6</v>
      </c>
      <c r="B12" s="8" t="s">
        <v>16</v>
      </c>
      <c r="C12" s="7"/>
      <c r="D12" s="27">
        <v>20700</v>
      </c>
      <c r="E12" s="21" t="s">
        <v>5</v>
      </c>
    </row>
    <row r="13" spans="1:5" x14ac:dyDescent="0.25">
      <c r="A13" s="7">
        <v>7</v>
      </c>
      <c r="B13" s="6" t="s">
        <v>8</v>
      </c>
      <c r="C13" s="3"/>
      <c r="D13" s="26">
        <v>406700</v>
      </c>
      <c r="E13" s="21" t="s">
        <v>5</v>
      </c>
    </row>
    <row r="14" spans="1:5" ht="15.75" thickBot="1" x14ac:dyDescent="0.3">
      <c r="A14" s="7">
        <v>8</v>
      </c>
      <c r="B14" s="5" t="s">
        <v>27</v>
      </c>
      <c r="C14" s="3"/>
      <c r="D14" s="25">
        <v>60000</v>
      </c>
      <c r="E14" s="21" t="s">
        <v>5</v>
      </c>
    </row>
    <row r="15" spans="1:5" ht="15.75" thickBot="1" x14ac:dyDescent="0.3">
      <c r="A15" s="13"/>
      <c r="B15" s="10" t="s">
        <v>9</v>
      </c>
      <c r="C15" s="11">
        <v>342</v>
      </c>
      <c r="D15" s="24">
        <f>SUM(D16:D16)</f>
        <v>79900</v>
      </c>
      <c r="E15" s="22"/>
    </row>
    <row r="16" spans="1:5" ht="15.75" thickBot="1" x14ac:dyDescent="0.3">
      <c r="A16" s="35">
        <v>9</v>
      </c>
      <c r="B16" s="34" t="s">
        <v>28</v>
      </c>
      <c r="C16" s="35"/>
      <c r="D16" s="36">
        <v>79900</v>
      </c>
      <c r="E16" s="37" t="s">
        <v>5</v>
      </c>
    </row>
    <row r="17" spans="1:5" ht="15.75" thickBot="1" x14ac:dyDescent="0.3">
      <c r="A17" s="13"/>
      <c r="B17" s="10" t="s">
        <v>10</v>
      </c>
      <c r="C17" s="12"/>
      <c r="D17" s="24">
        <f>D15+D11+D6+D4</f>
        <v>1129600</v>
      </c>
      <c r="E17" s="20"/>
    </row>
    <row r="19" spans="1:5" ht="15.75" thickBot="1" x14ac:dyDescent="0.3">
      <c r="A19" s="1"/>
      <c r="B19" s="4" t="s">
        <v>5</v>
      </c>
      <c r="C19" s="28">
        <f>D16+D14+D13+D12+D10+D9+D8+D7+D5</f>
        <v>1129600</v>
      </c>
      <c r="D19" s="1"/>
      <c r="E19" s="2"/>
    </row>
    <row r="20" spans="1:5" ht="15.75" thickBot="1" x14ac:dyDescent="0.3">
      <c r="A20" s="1"/>
      <c r="B20" s="19" t="s">
        <v>11</v>
      </c>
      <c r="C20" s="29">
        <f>SUM(C19:C19)</f>
        <v>1129600</v>
      </c>
      <c r="D20" s="1"/>
      <c r="E20" s="30"/>
    </row>
    <row r="21" spans="1:5" x14ac:dyDescent="0.25">
      <c r="E21" s="31"/>
    </row>
    <row r="22" spans="1:5" x14ac:dyDescent="0.25">
      <c r="A22" s="1"/>
      <c r="B22" s="4" t="s">
        <v>29</v>
      </c>
      <c r="C22" s="28">
        <f>C19-C23</f>
        <v>589100</v>
      </c>
      <c r="D22" s="1"/>
      <c r="E22" s="2"/>
    </row>
    <row r="23" spans="1:5" ht="15.75" thickBot="1" x14ac:dyDescent="0.3">
      <c r="A23" s="1"/>
      <c r="B23" s="53" t="s">
        <v>30</v>
      </c>
      <c r="C23" s="28">
        <f>D8+D9</f>
        <v>540500</v>
      </c>
      <c r="D23" s="1"/>
      <c r="E23" s="2"/>
    </row>
    <row r="24" spans="1:5" ht="15.75" thickBot="1" x14ac:dyDescent="0.3">
      <c r="A24" s="1"/>
      <c r="B24" s="19" t="s">
        <v>11</v>
      </c>
      <c r="C24" s="29">
        <f>SUM(C22:C23)</f>
        <v>1129600</v>
      </c>
      <c r="D24" s="1"/>
      <c r="E24" s="30"/>
    </row>
    <row r="27" spans="1:5" x14ac:dyDescent="0.25">
      <c r="C27"/>
      <c r="E27"/>
    </row>
    <row r="28" spans="1:5" x14ac:dyDescent="0.25">
      <c r="C28"/>
      <c r="E28"/>
    </row>
    <row r="29" spans="1:5" x14ac:dyDescent="0.25">
      <c r="C29"/>
      <c r="E29"/>
    </row>
    <row r="30" spans="1:5" x14ac:dyDescent="0.25">
      <c r="C30"/>
      <c r="E30"/>
    </row>
  </sheetData>
  <mergeCells count="1">
    <mergeCell ref="C1:E1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23.03</vt:lpstr>
      <vt:lpstr>2024</vt:lpstr>
      <vt:lpstr>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2019-01-23T14:55:30Z</cp:lastPrinted>
  <dcterms:created xsi:type="dcterms:W3CDTF">2017-01-18T13:57:35Z</dcterms:created>
  <dcterms:modified xsi:type="dcterms:W3CDTF">2023-03-23T12:22:30Z</dcterms:modified>
</cp:coreProperties>
</file>