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240" windowWidth="27795" windowHeight="1246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P357" i="1"/>
  <c r="O357"/>
  <c r="N357"/>
  <c r="M357"/>
  <c r="L357"/>
  <c r="K357"/>
  <c r="J357"/>
  <c r="I357"/>
  <c r="H357"/>
  <c r="G357"/>
  <c r="F357"/>
  <c r="E357"/>
  <c r="D422" l="1"/>
  <c r="F422"/>
  <c r="G422"/>
  <c r="H422"/>
  <c r="I422"/>
  <c r="J422"/>
  <c r="K422"/>
  <c r="L422"/>
  <c r="M422"/>
  <c r="N422"/>
  <c r="O422"/>
  <c r="P422"/>
  <c r="E422"/>
  <c r="E391"/>
  <c r="F391"/>
  <c r="G391"/>
  <c r="H391"/>
  <c r="I391"/>
  <c r="J391"/>
  <c r="K391"/>
  <c r="L391"/>
  <c r="M391"/>
  <c r="N391"/>
  <c r="O391"/>
  <c r="P391"/>
  <c r="D391"/>
  <c r="E326"/>
  <c r="F326"/>
  <c r="G326"/>
  <c r="H326"/>
  <c r="I326"/>
  <c r="J326"/>
  <c r="K326"/>
  <c r="L326"/>
  <c r="M326"/>
  <c r="N326"/>
  <c r="O326"/>
  <c r="P326"/>
  <c r="D326"/>
  <c r="E298" l="1"/>
  <c r="F298"/>
  <c r="G298"/>
  <c r="H298"/>
  <c r="I298"/>
  <c r="J298"/>
  <c r="K298"/>
  <c r="L298"/>
  <c r="M298"/>
  <c r="N298"/>
  <c r="O298"/>
  <c r="P298"/>
  <c r="D298"/>
  <c r="F265"/>
  <c r="G265"/>
  <c r="H265"/>
  <c r="I265"/>
  <c r="J265"/>
  <c r="K265"/>
  <c r="L265"/>
  <c r="M265"/>
  <c r="N265"/>
  <c r="O265"/>
  <c r="P265"/>
  <c r="E265"/>
  <c r="F237"/>
  <c r="G237"/>
  <c r="H237"/>
  <c r="I237"/>
  <c r="J237"/>
  <c r="K237"/>
  <c r="L237"/>
  <c r="M237"/>
  <c r="N237"/>
  <c r="O237"/>
  <c r="P237"/>
  <c r="E237"/>
  <c r="D237"/>
  <c r="F200"/>
  <c r="G200"/>
  <c r="H200"/>
  <c r="I200"/>
  <c r="J200"/>
  <c r="K200"/>
  <c r="L200"/>
  <c r="M200"/>
  <c r="N200"/>
  <c r="O200"/>
  <c r="P200"/>
  <c r="E200"/>
  <c r="F144" l="1"/>
  <c r="G144"/>
  <c r="H144"/>
  <c r="I144"/>
  <c r="J144"/>
  <c r="K144"/>
  <c r="L144"/>
  <c r="M144"/>
  <c r="N144"/>
  <c r="O144"/>
  <c r="P144"/>
  <c r="E144"/>
  <c r="D144"/>
  <c r="E173"/>
  <c r="F173"/>
  <c r="G173"/>
  <c r="H173"/>
  <c r="I173"/>
  <c r="J173"/>
  <c r="K173"/>
  <c r="L173"/>
  <c r="M173"/>
  <c r="N173"/>
  <c r="O173"/>
  <c r="P173"/>
  <c r="D173"/>
  <c r="E52"/>
  <c r="F52"/>
  <c r="G52"/>
  <c r="H52"/>
  <c r="I52"/>
  <c r="J52"/>
  <c r="K52"/>
  <c r="L52"/>
  <c r="M52"/>
  <c r="N52"/>
  <c r="O52"/>
  <c r="P52"/>
  <c r="D52"/>
  <c r="P450"/>
  <c r="O450"/>
  <c r="N450"/>
  <c r="M450"/>
  <c r="L450"/>
  <c r="K450"/>
  <c r="J450"/>
  <c r="I450"/>
  <c r="H450"/>
  <c r="G450"/>
  <c r="F450"/>
  <c r="E450"/>
  <c r="D111" l="1"/>
  <c r="P111" l="1"/>
  <c r="O111"/>
  <c r="N111"/>
  <c r="M111"/>
  <c r="L111"/>
  <c r="K111"/>
  <c r="J111"/>
  <c r="I111"/>
  <c r="H111"/>
  <c r="G111"/>
  <c r="F111"/>
  <c r="E111"/>
  <c r="D83"/>
  <c r="P83"/>
  <c r="O83"/>
  <c r="N83"/>
  <c r="M83"/>
  <c r="L83"/>
  <c r="K83"/>
  <c r="J83"/>
  <c r="I83"/>
  <c r="H83"/>
  <c r="G83"/>
  <c r="F83"/>
  <c r="E83"/>
  <c r="D29"/>
  <c r="F29"/>
  <c r="G29"/>
  <c r="H29"/>
  <c r="I29"/>
  <c r="J29"/>
  <c r="K29"/>
  <c r="L29"/>
  <c r="M29"/>
  <c r="N29"/>
  <c r="O29"/>
  <c r="P29"/>
  <c r="E29"/>
</calcChain>
</file>

<file path=xl/sharedStrings.xml><?xml version="1.0" encoding="utf-8"?>
<sst xmlns="http://schemas.openxmlformats.org/spreadsheetml/2006/main" count="487" uniqueCount="94">
  <si>
    <t>Наименование блюда</t>
  </si>
  <si>
    <t xml:space="preserve">                                     День: Понедельник</t>
  </si>
  <si>
    <t xml:space="preserve">                                     Неделя: Первая</t>
  </si>
  <si>
    <t xml:space="preserve">                                     Возрастная категория :</t>
  </si>
  <si>
    <t xml:space="preserve">с 7 лет до 11                                                                                                                                                                                     </t>
  </si>
  <si>
    <t>№ рецептур</t>
  </si>
  <si>
    <t xml:space="preserve">Масса </t>
  </si>
  <si>
    <t>Пищевая ценность(г)</t>
  </si>
  <si>
    <t>Ккал</t>
  </si>
  <si>
    <t>Витамины (мг)</t>
  </si>
  <si>
    <t>Минеральные вещества(мг)</t>
  </si>
  <si>
    <t>порций(гр)</t>
  </si>
  <si>
    <t xml:space="preserve">          С</t>
  </si>
  <si>
    <t xml:space="preserve">        А</t>
  </si>
  <si>
    <t>Е</t>
  </si>
  <si>
    <t>Са</t>
  </si>
  <si>
    <t>Р</t>
  </si>
  <si>
    <t>Mq</t>
  </si>
  <si>
    <t>Fe</t>
  </si>
  <si>
    <t>Завтрак</t>
  </si>
  <si>
    <t>Итого</t>
  </si>
  <si>
    <t>Компот из сухофруктов</t>
  </si>
  <si>
    <t xml:space="preserve">         В</t>
  </si>
  <si>
    <t>Б</t>
  </si>
  <si>
    <t>Ж</t>
  </si>
  <si>
    <t>У</t>
  </si>
  <si>
    <t>Салат «Витаминный»</t>
  </si>
  <si>
    <t>Сосиска отварная</t>
  </si>
  <si>
    <t>Макароны отварные с маслом</t>
  </si>
  <si>
    <t>Чай с сахаром</t>
  </si>
  <si>
    <t>Хлеб пшеничный</t>
  </si>
  <si>
    <t>Хлеб ржаной</t>
  </si>
  <si>
    <t xml:space="preserve">                                     Сезон: Весенний</t>
  </si>
  <si>
    <t xml:space="preserve">                                     День: Вторник</t>
  </si>
  <si>
    <t>Зеленый горошек консервированный</t>
  </si>
  <si>
    <t>Омлет натуральный</t>
  </si>
  <si>
    <t>Бутерброд с маслом</t>
  </si>
  <si>
    <t>30./8</t>
  </si>
  <si>
    <t xml:space="preserve">                                     День: Среда</t>
  </si>
  <si>
    <t>Огурец соленый</t>
  </si>
  <si>
    <t>Тефтеля мясная тушенная с овощами</t>
  </si>
  <si>
    <t>80/20</t>
  </si>
  <si>
    <t>Каша ячневая рассыпчатая</t>
  </si>
  <si>
    <t>Чай с сахаром и лимоном</t>
  </si>
  <si>
    <t xml:space="preserve">                                     День: Четверг</t>
  </si>
  <si>
    <t>Сырники со сметанным соусом</t>
  </si>
  <si>
    <t>Кисель фруктовый</t>
  </si>
  <si>
    <t>250/30</t>
  </si>
  <si>
    <t xml:space="preserve">                                     День: Пятница</t>
  </si>
  <si>
    <t>Салат «Винегрет»</t>
  </si>
  <si>
    <t xml:space="preserve">Минтай бланшированный с овощами </t>
  </si>
  <si>
    <t>Пюре картофельное</t>
  </si>
  <si>
    <t>Напиток фруктовый</t>
  </si>
  <si>
    <t xml:space="preserve">                                     Неделя: Вторая</t>
  </si>
  <si>
    <t xml:space="preserve">                                     Неделя: Третья</t>
  </si>
  <si>
    <t>Икра кабачковая</t>
  </si>
  <si>
    <t>Курица запеченная</t>
  </si>
  <si>
    <t>Рис с овощами</t>
  </si>
  <si>
    <t>251(2)</t>
  </si>
  <si>
    <t>Оладьи со сгущенным молоком</t>
  </si>
  <si>
    <t>Бутерброд с маслом и сыром</t>
  </si>
  <si>
    <t>40/10/10</t>
  </si>
  <si>
    <t>Икра свекольная</t>
  </si>
  <si>
    <t>Оладьи из печени тушеные в сметанном соусе с овощами</t>
  </si>
  <si>
    <t>Запеканка творожная со сметаной</t>
  </si>
  <si>
    <t>Салат из свежей капусты и моркови</t>
  </si>
  <si>
    <t xml:space="preserve">Биточки рыбные </t>
  </si>
  <si>
    <t>Картофель отварной</t>
  </si>
  <si>
    <t>220/20</t>
  </si>
  <si>
    <t>250./20</t>
  </si>
  <si>
    <t>Капуста тушеная с рисом и сосисками</t>
  </si>
  <si>
    <t>Бутерброд с сыром</t>
  </si>
  <si>
    <t>40/10</t>
  </si>
  <si>
    <t>Помидор соленый</t>
  </si>
  <si>
    <t>Биточки из говядины</t>
  </si>
  <si>
    <t>Каша пшеничная (светлая)</t>
  </si>
  <si>
    <t>66,,36</t>
  </si>
  <si>
    <t>Свежие овощи</t>
  </si>
  <si>
    <t>Гуляш из свинины</t>
  </si>
  <si>
    <t>80\20</t>
  </si>
  <si>
    <t>Каша гречневая</t>
  </si>
  <si>
    <t>Ленивые вареники в сметанном соусе</t>
  </si>
  <si>
    <t>220/30</t>
  </si>
  <si>
    <t>на весенний период в образовательных учреждениях</t>
  </si>
  <si>
    <t>ИП "Алексеева И.С."</t>
  </si>
  <si>
    <t>МБОУ Круглянская СОШ Азовского района</t>
  </si>
  <si>
    <t>__________ /И.С.Алексеева/</t>
  </si>
  <si>
    <t>_____________   /Т.Л.Девяткина/</t>
  </si>
  <si>
    <t xml:space="preserve">для организации горячего питания учащихся 1-4 классов </t>
  </si>
  <si>
    <t>"Утверждаю"</t>
  </si>
  <si>
    <t>"Согласовано"</t>
  </si>
  <si>
    <t xml:space="preserve">ПРИМЕРНОЕ ПЯТНАДЦАТИДНЕВНОЕ МЕНЮ </t>
  </si>
  <si>
    <t>Каша манная молочная</t>
  </si>
  <si>
    <t>Фрукты свежие</t>
  </si>
</sst>
</file>

<file path=xl/styles.xml><?xml version="1.0" encoding="utf-8"?>
<styleSheet xmlns="http://schemas.openxmlformats.org/spreadsheetml/2006/main">
  <numFmts count="1">
    <numFmt numFmtId="164" formatCode="0.0"/>
  </numFmts>
  <fonts count="17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sz val="11"/>
      <name val="Times New Roman"/>
      <family val="1"/>
      <charset val="204"/>
    </font>
    <font>
      <sz val="11"/>
      <name val="Arial"/>
      <family val="2"/>
      <charset val="204"/>
    </font>
    <font>
      <b/>
      <sz val="11"/>
      <name val="Times New Roman"/>
      <family val="1"/>
      <charset val="204"/>
    </font>
    <font>
      <b/>
      <sz val="11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2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.5"/>
      <name val="Times New Roman"/>
      <family val="1"/>
      <charset val="204"/>
    </font>
    <font>
      <sz val="12.5"/>
      <color theme="1"/>
      <name val="Calibri"/>
      <family val="2"/>
      <charset val="204"/>
      <scheme val="minor"/>
    </font>
    <font>
      <b/>
      <sz val="12.5"/>
      <name val="Arial"/>
      <family val="2"/>
      <charset val="204"/>
    </font>
    <font>
      <sz val="12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2" fillId="0" borderId="0" xfId="0" applyFont="1"/>
    <xf numFmtId="0" fontId="0" fillId="0" borderId="0" xfId="0" applyAlignment="1"/>
    <xf numFmtId="0" fontId="3" fillId="0" borderId="0" xfId="0" applyFont="1" applyAlignment="1"/>
    <xf numFmtId="0" fontId="1" fillId="0" borderId="0" xfId="0" applyFont="1"/>
    <xf numFmtId="0" fontId="4" fillId="0" borderId="1" xfId="0" applyFont="1" applyBorder="1" applyAlignment="1">
      <alignment vertical="top" wrapText="1"/>
    </xf>
    <xf numFmtId="0" fontId="0" fillId="0" borderId="0" xfId="0" applyFont="1"/>
    <xf numFmtId="0" fontId="5" fillId="0" borderId="1" xfId="0" applyFont="1" applyBorder="1"/>
    <xf numFmtId="0" fontId="8" fillId="0" borderId="0" xfId="0" applyFont="1"/>
    <xf numFmtId="0" fontId="8" fillId="0" borderId="0" xfId="0" applyFont="1" applyAlignment="1"/>
    <xf numFmtId="0" fontId="9" fillId="0" borderId="0" xfId="0" applyFont="1" applyAlignment="1"/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left" vertical="center" wrapText="1"/>
    </xf>
    <xf numFmtId="0" fontId="12" fillId="0" borderId="0" xfId="0" applyFont="1"/>
    <xf numFmtId="0" fontId="11" fillId="0" borderId="0" xfId="0" applyFont="1"/>
    <xf numFmtId="0" fontId="12" fillId="0" borderId="0" xfId="0" applyFont="1" applyAlignment="1"/>
    <xf numFmtId="0" fontId="13" fillId="0" borderId="0" xfId="0" applyFont="1" applyAlignment="1"/>
    <xf numFmtId="0" fontId="10" fillId="0" borderId="1" xfId="0" applyFont="1" applyBorder="1" applyAlignment="1">
      <alignment horizontal="center" vertical="center" wrapText="1"/>
    </xf>
    <xf numFmtId="16" fontId="10" fillId="0" borderId="1" xfId="0" applyNumberFormat="1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164" fontId="10" fillId="0" borderId="1" xfId="0" applyNumberFormat="1" applyFont="1" applyBorder="1" applyAlignment="1">
      <alignment horizontal="center" vertical="center" wrapText="1"/>
    </xf>
    <xf numFmtId="2" fontId="10" fillId="0" borderId="1" xfId="0" applyNumberFormat="1" applyFont="1" applyBorder="1" applyAlignment="1">
      <alignment horizontal="center" vertical="center" wrapText="1"/>
    </xf>
    <xf numFmtId="1" fontId="10" fillId="0" borderId="1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2" fontId="0" fillId="0" borderId="0" xfId="0" applyNumberFormat="1" applyFont="1" applyBorder="1"/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wrapText="1"/>
    </xf>
    <xf numFmtId="0" fontId="6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right" vertical="top" wrapText="1"/>
    </xf>
    <xf numFmtId="0" fontId="10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top" wrapText="1"/>
    </xf>
    <xf numFmtId="2" fontId="7" fillId="0" borderId="1" xfId="0" applyNumberFormat="1" applyFont="1" applyBorder="1" applyAlignment="1">
      <alignment horizontal="right" vertical="top" wrapText="1"/>
    </xf>
    <xf numFmtId="2" fontId="4" fillId="0" borderId="1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/>
    </xf>
    <xf numFmtId="164" fontId="10" fillId="0" borderId="1" xfId="0" applyNumberFormat="1" applyFont="1" applyBorder="1" applyAlignment="1">
      <alignment horizontal="center"/>
    </xf>
    <xf numFmtId="0" fontId="12" fillId="0" borderId="0" xfId="0" applyFont="1" applyFill="1"/>
    <xf numFmtId="0" fontId="11" fillId="0" borderId="0" xfId="0" applyFont="1" applyFill="1"/>
    <xf numFmtId="0" fontId="12" fillId="0" borderId="0" xfId="0" applyFont="1" applyFill="1" applyAlignment="1"/>
    <xf numFmtId="0" fontId="13" fillId="0" borderId="0" xfId="0" applyFont="1" applyFill="1" applyAlignment="1"/>
    <xf numFmtId="0" fontId="2" fillId="0" borderId="0" xfId="0" applyFont="1" applyFill="1"/>
    <xf numFmtId="0" fontId="8" fillId="0" borderId="0" xfId="0" applyFont="1" applyFill="1" applyAlignment="1"/>
    <xf numFmtId="0" fontId="9" fillId="0" borderId="0" xfId="0" applyFont="1" applyFill="1" applyAlignment="1"/>
    <xf numFmtId="0" fontId="8" fillId="0" borderId="0" xfId="0" applyFont="1" applyFill="1"/>
    <xf numFmtId="0" fontId="0" fillId="0" borderId="0" xfId="0" applyFill="1" applyAlignment="1"/>
    <xf numFmtId="0" fontId="3" fillId="0" borderId="0" xfId="0" applyFont="1" applyFill="1" applyAlignment="1"/>
    <xf numFmtId="0" fontId="0" fillId="0" borderId="0" xfId="0" applyFill="1"/>
    <xf numFmtId="0" fontId="4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Font="1" applyFill="1"/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/>
    <xf numFmtId="0" fontId="4" fillId="0" borderId="1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top" wrapText="1"/>
    </xf>
    <xf numFmtId="0" fontId="7" fillId="0" borderId="1" xfId="0" applyFont="1" applyFill="1" applyBorder="1" applyAlignment="1">
      <alignment horizontal="center" vertical="top" wrapText="1"/>
    </xf>
    <xf numFmtId="0" fontId="1" fillId="0" borderId="0" xfId="0" applyFont="1" applyFill="1"/>
    <xf numFmtId="0" fontId="0" fillId="0" borderId="0" xfId="0" applyFill="1" applyBorder="1"/>
    <xf numFmtId="0" fontId="10" fillId="0" borderId="0" xfId="0" applyFont="1" applyFill="1" applyBorder="1" applyAlignment="1">
      <alignment vertical="center" wrapText="1"/>
    </xf>
    <xf numFmtId="2" fontId="0" fillId="0" borderId="0" xfId="0" applyNumberFormat="1" applyFill="1" applyBorder="1"/>
    <xf numFmtId="0" fontId="10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right" vertical="top" wrapText="1"/>
    </xf>
    <xf numFmtId="16" fontId="10" fillId="0" borderId="1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right" vertical="top" wrapText="1"/>
    </xf>
    <xf numFmtId="2" fontId="0" fillId="0" borderId="0" xfId="0" applyNumberFormat="1" applyFont="1" applyFill="1" applyBorder="1"/>
    <xf numFmtId="0" fontId="0" fillId="0" borderId="0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vertical="center" wrapText="1"/>
    </xf>
    <xf numFmtId="2" fontId="14" fillId="0" borderId="1" xfId="0" applyNumberFormat="1" applyFont="1" applyFill="1" applyBorder="1" applyAlignment="1">
      <alignment horizontal="center" vertical="center" wrapText="1"/>
    </xf>
    <xf numFmtId="2" fontId="14" fillId="0" borderId="3" xfId="0" applyNumberFormat="1" applyFont="1" applyFill="1" applyBorder="1" applyAlignment="1">
      <alignment horizontal="center" vertical="center" wrapText="1"/>
    </xf>
    <xf numFmtId="2" fontId="14" fillId="0" borderId="2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vertical="top" wrapText="1"/>
    </xf>
    <xf numFmtId="1" fontId="10" fillId="0" borderId="1" xfId="0" applyNumberFormat="1" applyFont="1" applyFill="1" applyBorder="1" applyAlignment="1">
      <alignment horizontal="center" vertical="center" wrapText="1"/>
    </xf>
    <xf numFmtId="1" fontId="0" fillId="0" borderId="1" xfId="0" applyNumberFormat="1" applyFill="1" applyBorder="1" applyAlignment="1">
      <alignment horizontal="center" vertical="center" wrapText="1"/>
    </xf>
    <xf numFmtId="2" fontId="0" fillId="0" borderId="1" xfId="0" applyNumberForma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 vertical="top" wrapText="1"/>
    </xf>
    <xf numFmtId="2" fontId="7" fillId="0" borderId="1" xfId="0" applyNumberFormat="1" applyFont="1" applyFill="1" applyBorder="1" applyAlignment="1">
      <alignment horizontal="center" vertical="top" wrapText="1"/>
    </xf>
    <xf numFmtId="1" fontId="0" fillId="0" borderId="0" xfId="0" applyNumberFormat="1" applyFill="1" applyBorder="1" applyAlignment="1">
      <alignment horizontal="center" vertical="center" wrapText="1"/>
    </xf>
    <xf numFmtId="2" fontId="0" fillId="0" borderId="0" xfId="0" applyNumberForma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15" fillId="0" borderId="0" xfId="0" applyFont="1" applyAlignment="1">
      <alignment vertic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/>
    </xf>
    <xf numFmtId="0" fontId="15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horizontal="left"/>
    </xf>
    <xf numFmtId="0" fontId="11" fillId="0" borderId="0" xfId="0" applyFont="1" applyAlignment="1">
      <alignment horizontal="left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1" fillId="0" borderId="0" xfId="0" applyFont="1" applyFill="1" applyAlignment="1">
      <alignment horizontal="left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450"/>
  <sheetViews>
    <sheetView tabSelected="1" topLeftCell="A403" workbookViewId="0">
      <selection activeCell="B415" sqref="B415:B420"/>
    </sheetView>
  </sheetViews>
  <sheetFormatPr defaultRowHeight="15"/>
  <cols>
    <col min="1" max="1" width="5.140625" customWidth="1"/>
    <col min="2" max="2" width="9" customWidth="1"/>
    <col min="3" max="3" width="30.140625" customWidth="1"/>
    <col min="4" max="4" width="10.7109375" customWidth="1"/>
    <col min="5" max="16" width="7.85546875" customWidth="1"/>
    <col min="19" max="31" width="6.7109375" customWidth="1"/>
  </cols>
  <sheetData>
    <row r="1" spans="1:23">
      <c r="A1" s="111" t="s">
        <v>89</v>
      </c>
      <c r="B1" s="111"/>
      <c r="C1" s="111"/>
      <c r="L1" s="110" t="s">
        <v>90</v>
      </c>
      <c r="M1" s="110"/>
      <c r="N1" s="110"/>
      <c r="O1" s="110"/>
      <c r="P1" s="110"/>
    </row>
    <row r="2" spans="1:23" s="50" customFormat="1" ht="15.75">
      <c r="A2" s="97" t="s">
        <v>84</v>
      </c>
      <c r="B2" s="97"/>
      <c r="C2" s="97"/>
      <c r="F2" s="48"/>
      <c r="G2" s="48"/>
      <c r="H2" s="48"/>
      <c r="I2" s="96" t="s">
        <v>85</v>
      </c>
      <c r="J2" s="96"/>
      <c r="K2" s="96"/>
      <c r="L2" s="96"/>
      <c r="M2" s="96"/>
      <c r="N2" s="96"/>
      <c r="O2" s="96"/>
      <c r="P2" s="96"/>
      <c r="Q2" s="63"/>
      <c r="R2" s="63"/>
      <c r="S2" s="63"/>
      <c r="T2" s="63"/>
      <c r="U2" s="63"/>
      <c r="V2" s="63"/>
      <c r="W2" s="63"/>
    </row>
    <row r="3" spans="1:23" s="50" customFormat="1" ht="15.75">
      <c r="A3" s="94"/>
      <c r="E3" s="95"/>
      <c r="F3" s="95"/>
      <c r="G3" s="95"/>
      <c r="H3" s="95"/>
      <c r="I3" s="95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</row>
    <row r="4" spans="1:23" s="50" customFormat="1" ht="15.75">
      <c r="A4" s="97" t="s">
        <v>86</v>
      </c>
      <c r="B4" s="97"/>
      <c r="C4" s="97"/>
      <c r="K4" s="63"/>
      <c r="L4" s="98" t="s">
        <v>87</v>
      </c>
      <c r="M4" s="98"/>
      <c r="N4" s="98"/>
      <c r="O4" s="98"/>
      <c r="P4" s="98"/>
      <c r="Q4" s="63"/>
      <c r="R4" s="63"/>
      <c r="S4" s="63"/>
      <c r="T4" s="63"/>
      <c r="U4" s="63"/>
      <c r="V4" s="63"/>
      <c r="W4" s="63"/>
    </row>
    <row r="5" spans="1:23" s="50" customFormat="1" ht="15.75">
      <c r="A5" s="94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</row>
    <row r="6" spans="1:23" s="50" customFormat="1" ht="15.75">
      <c r="A6" s="94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</row>
    <row r="7" spans="1:23" s="50" customFormat="1" ht="15.75">
      <c r="A7" s="94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</row>
    <row r="8" spans="1:23" s="50" customFormat="1" ht="21">
      <c r="A8" s="104" t="s">
        <v>91</v>
      </c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63"/>
      <c r="R8" s="63"/>
      <c r="S8" s="63"/>
      <c r="T8" s="63"/>
      <c r="U8" s="63"/>
      <c r="V8" s="63"/>
      <c r="W8" s="63"/>
    </row>
    <row r="9" spans="1:23" s="50" customFormat="1" ht="21">
      <c r="A9" s="104" t="s">
        <v>88</v>
      </c>
      <c r="B9" s="104"/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63"/>
      <c r="R9" s="63"/>
      <c r="S9" s="63"/>
      <c r="T9" s="63"/>
      <c r="U9" s="63"/>
      <c r="V9" s="63"/>
      <c r="W9" s="63"/>
    </row>
    <row r="10" spans="1:23" s="50" customFormat="1" ht="21">
      <c r="A10" s="104" t="s">
        <v>83</v>
      </c>
      <c r="B10" s="104"/>
      <c r="C10" s="104"/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63"/>
      <c r="R10" s="63"/>
      <c r="S10" s="63"/>
      <c r="T10" s="63"/>
      <c r="U10" s="63"/>
      <c r="V10" s="63"/>
      <c r="W10" s="63"/>
    </row>
    <row r="14" spans="1:23" s="16" customFormat="1" ht="17.25">
      <c r="B14" s="99" t="s">
        <v>1</v>
      </c>
      <c r="C14" s="99"/>
      <c r="D14" s="99"/>
      <c r="E14" s="99"/>
    </row>
    <row r="15" spans="1:23" s="16" customFormat="1" ht="17.25">
      <c r="B15" s="99" t="s">
        <v>2</v>
      </c>
      <c r="C15" s="99"/>
      <c r="D15" s="99"/>
      <c r="E15" s="99"/>
    </row>
    <row r="16" spans="1:23" s="16" customFormat="1" ht="17.25">
      <c r="B16" s="99" t="s">
        <v>32</v>
      </c>
      <c r="C16" s="99"/>
      <c r="D16" s="99"/>
      <c r="E16" s="99"/>
    </row>
    <row r="17" spans="2:16" s="16" customFormat="1" ht="17.25">
      <c r="B17" s="17" t="s">
        <v>3</v>
      </c>
      <c r="C17" s="18"/>
      <c r="D17" s="18"/>
      <c r="E17" s="19" t="s">
        <v>4</v>
      </c>
      <c r="F17" s="18"/>
      <c r="G17" s="18"/>
    </row>
    <row r="18" spans="2:16" s="8" customFormat="1" ht="15.75">
      <c r="B18" s="1"/>
      <c r="C18" s="9"/>
      <c r="D18" s="9"/>
      <c r="E18" s="10"/>
      <c r="F18" s="9"/>
      <c r="G18" s="9"/>
    </row>
    <row r="19" spans="2:16" ht="15.75">
      <c r="B19" s="1"/>
      <c r="C19" s="2"/>
      <c r="D19" s="2"/>
      <c r="E19" s="3"/>
      <c r="F19" s="2"/>
      <c r="G19" s="2"/>
    </row>
    <row r="20" spans="2:16" s="6" customFormat="1">
      <c r="B20" s="100" t="s">
        <v>5</v>
      </c>
      <c r="C20" s="101" t="s">
        <v>0</v>
      </c>
      <c r="D20" s="92" t="s">
        <v>6</v>
      </c>
      <c r="E20" s="102" t="s">
        <v>7</v>
      </c>
      <c r="F20" s="102"/>
      <c r="G20" s="102"/>
      <c r="H20" s="102" t="s">
        <v>8</v>
      </c>
      <c r="I20" s="102" t="s">
        <v>9</v>
      </c>
      <c r="J20" s="102"/>
      <c r="K20" s="102"/>
      <c r="L20" s="102"/>
      <c r="M20" s="103" t="s">
        <v>10</v>
      </c>
      <c r="N20" s="103"/>
      <c r="O20" s="103"/>
      <c r="P20" s="103"/>
    </row>
    <row r="21" spans="2:16" s="6" customFormat="1" ht="30">
      <c r="B21" s="100"/>
      <c r="C21" s="101"/>
      <c r="D21" s="92" t="s">
        <v>11</v>
      </c>
      <c r="E21" s="90" t="s">
        <v>23</v>
      </c>
      <c r="F21" s="90" t="s">
        <v>24</v>
      </c>
      <c r="G21" s="90" t="s">
        <v>25</v>
      </c>
      <c r="H21" s="102"/>
      <c r="I21" s="90" t="s">
        <v>22</v>
      </c>
      <c r="J21" s="90" t="s">
        <v>12</v>
      </c>
      <c r="K21" s="90" t="s">
        <v>13</v>
      </c>
      <c r="L21" s="91" t="s">
        <v>14</v>
      </c>
      <c r="M21" s="89" t="s">
        <v>15</v>
      </c>
      <c r="N21" s="89" t="s">
        <v>16</v>
      </c>
      <c r="O21" s="89" t="s">
        <v>17</v>
      </c>
      <c r="P21" s="89" t="s">
        <v>18</v>
      </c>
    </row>
    <row r="22" spans="2:16" s="6" customFormat="1">
      <c r="B22" s="93">
        <v>1</v>
      </c>
      <c r="C22" s="93">
        <v>2</v>
      </c>
      <c r="D22" s="93">
        <v>3</v>
      </c>
      <c r="E22" s="93">
        <v>4</v>
      </c>
      <c r="F22" s="93">
        <v>5</v>
      </c>
      <c r="G22" s="93">
        <v>6</v>
      </c>
      <c r="H22" s="93">
        <v>7</v>
      </c>
      <c r="I22" s="93">
        <v>8</v>
      </c>
      <c r="J22" s="93">
        <v>9</v>
      </c>
      <c r="K22" s="93">
        <v>10</v>
      </c>
      <c r="L22" s="93">
        <v>11</v>
      </c>
      <c r="M22" s="93">
        <v>12</v>
      </c>
      <c r="N22" s="93">
        <v>13</v>
      </c>
      <c r="O22" s="93">
        <v>14</v>
      </c>
      <c r="P22" s="93">
        <v>15</v>
      </c>
    </row>
    <row r="23" spans="2:16" s="6" customFormat="1" ht="17.25" customHeight="1">
      <c r="B23" s="92"/>
      <c r="C23" s="14" t="s">
        <v>19</v>
      </c>
      <c r="D23" s="92"/>
      <c r="E23" s="92"/>
      <c r="F23" s="92"/>
      <c r="G23" s="92"/>
      <c r="H23" s="92"/>
      <c r="I23" s="92"/>
      <c r="J23" s="92"/>
      <c r="K23" s="92"/>
      <c r="L23" s="7"/>
      <c r="M23" s="7"/>
      <c r="N23" s="7"/>
      <c r="O23" s="7"/>
      <c r="P23" s="7"/>
    </row>
    <row r="24" spans="2:16" s="6" customFormat="1" ht="30" customHeight="1">
      <c r="B24" s="15">
        <v>59</v>
      </c>
      <c r="C24" s="15" t="s">
        <v>34</v>
      </c>
      <c r="D24" s="20">
        <v>100</v>
      </c>
      <c r="E24" s="23">
        <v>0.64</v>
      </c>
      <c r="F24" s="23">
        <v>6.12</v>
      </c>
      <c r="G24" s="23">
        <v>3.35</v>
      </c>
      <c r="H24" s="23">
        <v>52.59</v>
      </c>
      <c r="I24" s="23">
        <v>0.01</v>
      </c>
      <c r="J24" s="23">
        <v>11.5</v>
      </c>
      <c r="K24" s="23">
        <v>0</v>
      </c>
      <c r="L24" s="23">
        <v>0.01</v>
      </c>
      <c r="M24" s="23">
        <v>18.399999999999999</v>
      </c>
      <c r="N24" s="23">
        <v>27.6</v>
      </c>
      <c r="O24" s="23">
        <v>7.05</v>
      </c>
      <c r="P24" s="23">
        <v>0.73</v>
      </c>
    </row>
    <row r="25" spans="2:16" s="6" customFormat="1" ht="23.1" customHeight="1">
      <c r="B25" s="15">
        <v>206</v>
      </c>
      <c r="C25" s="15" t="s">
        <v>35</v>
      </c>
      <c r="D25" s="20">
        <v>200</v>
      </c>
      <c r="E25" s="23">
        <v>10.11</v>
      </c>
      <c r="F25" s="23">
        <v>11.04</v>
      </c>
      <c r="G25" s="23">
        <v>26.5</v>
      </c>
      <c r="H25" s="23">
        <v>184.1</v>
      </c>
      <c r="I25" s="23">
        <v>0.1</v>
      </c>
      <c r="J25" s="23">
        <v>2.1</v>
      </c>
      <c r="K25" s="23">
        <v>1.54</v>
      </c>
      <c r="L25" s="23">
        <v>0.1</v>
      </c>
      <c r="M25" s="23">
        <v>121</v>
      </c>
      <c r="N25" s="23">
        <v>160.80000000000001</v>
      </c>
      <c r="O25" s="23">
        <v>46.1</v>
      </c>
      <c r="P25" s="23">
        <v>1.1399999999999999</v>
      </c>
    </row>
    <row r="26" spans="2:16" s="6" customFormat="1" ht="23.1" customHeight="1">
      <c r="B26" s="15">
        <v>1</v>
      </c>
      <c r="C26" s="15" t="s">
        <v>36</v>
      </c>
      <c r="D26" s="21" t="s">
        <v>37</v>
      </c>
      <c r="E26" s="23">
        <v>8</v>
      </c>
      <c r="F26" s="23">
        <v>9.3000000000000007</v>
      </c>
      <c r="G26" s="23">
        <v>38.200000000000003</v>
      </c>
      <c r="H26" s="23">
        <v>170</v>
      </c>
      <c r="I26" s="23">
        <v>0</v>
      </c>
      <c r="J26" s="23">
        <v>0</v>
      </c>
      <c r="K26" s="23">
        <v>0</v>
      </c>
      <c r="L26" s="23">
        <v>1.2</v>
      </c>
      <c r="M26" s="23">
        <v>10.3</v>
      </c>
      <c r="N26" s="23">
        <v>15.45</v>
      </c>
      <c r="O26" s="23">
        <v>14</v>
      </c>
      <c r="P26" s="23">
        <v>0.62</v>
      </c>
    </row>
    <row r="27" spans="2:16" s="6" customFormat="1" ht="23.1" customHeight="1">
      <c r="B27" s="15">
        <v>376</v>
      </c>
      <c r="C27" s="15" t="s">
        <v>21</v>
      </c>
      <c r="D27" s="20">
        <v>200</v>
      </c>
      <c r="E27" s="23">
        <v>0.44</v>
      </c>
      <c r="F27" s="23">
        <v>0.02</v>
      </c>
      <c r="G27" s="23">
        <v>27.76</v>
      </c>
      <c r="H27" s="23">
        <v>113</v>
      </c>
      <c r="I27" s="23">
        <v>0.18</v>
      </c>
      <c r="J27" s="23">
        <v>0.1</v>
      </c>
      <c r="K27" s="23">
        <v>1</v>
      </c>
      <c r="L27" s="23">
        <v>1.4</v>
      </c>
      <c r="M27" s="23">
        <v>31.82</v>
      </c>
      <c r="N27" s="23">
        <v>47.8</v>
      </c>
      <c r="O27" s="23">
        <v>47</v>
      </c>
      <c r="P27" s="23">
        <v>3.9</v>
      </c>
    </row>
    <row r="28" spans="2:16" s="6" customFormat="1" ht="23.1" customHeight="1">
      <c r="B28" s="30"/>
      <c r="C28" s="11"/>
      <c r="D28" s="90"/>
      <c r="E28" s="90"/>
      <c r="F28" s="90"/>
      <c r="G28" s="90"/>
      <c r="H28" s="90"/>
      <c r="I28" s="90"/>
      <c r="J28" s="90"/>
      <c r="K28" s="90"/>
      <c r="L28" s="91"/>
      <c r="M28" s="91"/>
      <c r="N28" s="91"/>
      <c r="O28" s="91"/>
      <c r="P28" s="91"/>
    </row>
    <row r="29" spans="2:16" s="4" customFormat="1" ht="23.1" customHeight="1">
      <c r="B29" s="31"/>
      <c r="C29" s="31" t="s">
        <v>20</v>
      </c>
      <c r="D29" s="32">
        <f>D24+D25+30+8+D27</f>
        <v>538</v>
      </c>
      <c r="E29" s="33">
        <f>SUM(E24:E28)</f>
        <v>19.190000000000001</v>
      </c>
      <c r="F29" s="33">
        <f t="shared" ref="F29:P29" si="0">SUM(F24:F28)</f>
        <v>26.48</v>
      </c>
      <c r="G29" s="33">
        <f t="shared" si="0"/>
        <v>95.810000000000016</v>
      </c>
      <c r="H29" s="33">
        <f t="shared" si="0"/>
        <v>519.69000000000005</v>
      </c>
      <c r="I29" s="33">
        <f t="shared" si="0"/>
        <v>0.28999999999999998</v>
      </c>
      <c r="J29" s="33">
        <f t="shared" si="0"/>
        <v>13.7</v>
      </c>
      <c r="K29" s="33">
        <f t="shared" si="0"/>
        <v>2.54</v>
      </c>
      <c r="L29" s="33">
        <f t="shared" si="0"/>
        <v>2.71</v>
      </c>
      <c r="M29" s="33">
        <f t="shared" si="0"/>
        <v>181.52</v>
      </c>
      <c r="N29" s="33">
        <f t="shared" si="0"/>
        <v>251.64999999999998</v>
      </c>
      <c r="O29" s="33">
        <f t="shared" si="0"/>
        <v>114.15</v>
      </c>
      <c r="P29" s="33">
        <f t="shared" si="0"/>
        <v>6.39</v>
      </c>
    </row>
    <row r="34" spans="2:30" s="16" customFormat="1" ht="17.25">
      <c r="B34" s="99" t="s">
        <v>33</v>
      </c>
      <c r="C34" s="99"/>
      <c r="D34" s="99"/>
      <c r="E34" s="99"/>
    </row>
    <row r="35" spans="2:30" s="16" customFormat="1" ht="17.25">
      <c r="B35" s="99" t="s">
        <v>2</v>
      </c>
      <c r="C35" s="99"/>
      <c r="D35" s="99"/>
      <c r="E35" s="99"/>
    </row>
    <row r="36" spans="2:30" s="16" customFormat="1" ht="17.25">
      <c r="B36" s="99" t="s">
        <v>32</v>
      </c>
      <c r="C36" s="99"/>
      <c r="D36" s="99"/>
      <c r="E36" s="99"/>
    </row>
    <row r="37" spans="2:30" s="16" customFormat="1" ht="17.25">
      <c r="B37" s="17" t="s">
        <v>3</v>
      </c>
      <c r="C37" s="18"/>
      <c r="D37" s="18"/>
      <c r="E37" s="19" t="s">
        <v>4</v>
      </c>
      <c r="F37" s="18"/>
      <c r="G37" s="18"/>
    </row>
    <row r="38" spans="2:30" s="8" customFormat="1" ht="15.75">
      <c r="B38" s="1"/>
      <c r="C38" s="9"/>
      <c r="D38" s="9"/>
      <c r="E38" s="10"/>
      <c r="F38" s="9"/>
      <c r="G38" s="9"/>
    </row>
    <row r="39" spans="2:30" ht="15.75">
      <c r="B39" s="1"/>
      <c r="C39" s="2"/>
      <c r="D39" s="2"/>
      <c r="E39" s="3"/>
      <c r="F39" s="2"/>
      <c r="G39" s="2"/>
    </row>
    <row r="40" spans="2:30" ht="15.75">
      <c r="B40" s="1"/>
      <c r="C40" s="2"/>
      <c r="D40" s="2"/>
      <c r="E40" s="3"/>
      <c r="F40" s="2"/>
      <c r="G40" s="2"/>
    </row>
    <row r="41" spans="2:30" s="6" customFormat="1">
      <c r="B41" s="100" t="s">
        <v>5</v>
      </c>
      <c r="C41" s="101" t="s">
        <v>0</v>
      </c>
      <c r="D41" s="5" t="s">
        <v>6</v>
      </c>
      <c r="E41" s="102" t="s">
        <v>7</v>
      </c>
      <c r="F41" s="102"/>
      <c r="G41" s="102"/>
      <c r="H41" s="102" t="s">
        <v>8</v>
      </c>
      <c r="I41" s="102" t="s">
        <v>9</v>
      </c>
      <c r="J41" s="102"/>
      <c r="K41" s="102"/>
      <c r="L41" s="102"/>
      <c r="M41" s="103" t="s">
        <v>10</v>
      </c>
      <c r="N41" s="103"/>
      <c r="O41" s="103"/>
      <c r="P41" s="103"/>
    </row>
    <row r="42" spans="2:30" s="6" customFormat="1" ht="30">
      <c r="B42" s="100"/>
      <c r="C42" s="101"/>
      <c r="D42" s="5" t="s">
        <v>11</v>
      </c>
      <c r="E42" s="12" t="s">
        <v>23</v>
      </c>
      <c r="F42" s="12" t="s">
        <v>24</v>
      </c>
      <c r="G42" s="12" t="s">
        <v>25</v>
      </c>
      <c r="H42" s="102"/>
      <c r="I42" s="12" t="s">
        <v>22</v>
      </c>
      <c r="J42" s="12" t="s">
        <v>12</v>
      </c>
      <c r="K42" s="12" t="s">
        <v>13</v>
      </c>
      <c r="L42" s="13" t="s">
        <v>14</v>
      </c>
      <c r="M42" s="28" t="s">
        <v>15</v>
      </c>
      <c r="N42" s="28" t="s">
        <v>16</v>
      </c>
      <c r="O42" s="28" t="s">
        <v>17</v>
      </c>
      <c r="P42" s="28" t="s">
        <v>18</v>
      </c>
    </row>
    <row r="43" spans="2:30" s="6" customFormat="1">
      <c r="B43" s="29">
        <v>1</v>
      </c>
      <c r="C43" s="29">
        <v>2</v>
      </c>
      <c r="D43" s="29">
        <v>3</v>
      </c>
      <c r="E43" s="29">
        <v>4</v>
      </c>
      <c r="F43" s="29">
        <v>5</v>
      </c>
      <c r="G43" s="29">
        <v>6</v>
      </c>
      <c r="H43" s="29">
        <v>7</v>
      </c>
      <c r="I43" s="29">
        <v>8</v>
      </c>
      <c r="J43" s="29">
        <v>9</v>
      </c>
      <c r="K43" s="29">
        <v>10</v>
      </c>
      <c r="L43" s="29">
        <v>11</v>
      </c>
      <c r="M43" s="29">
        <v>12</v>
      </c>
      <c r="N43" s="29">
        <v>13</v>
      </c>
      <c r="O43" s="29">
        <v>14</v>
      </c>
      <c r="P43" s="29">
        <v>15</v>
      </c>
    </row>
    <row r="44" spans="2:30" s="6" customFormat="1" ht="17.25" customHeight="1">
      <c r="B44" s="5"/>
      <c r="C44" s="14" t="s">
        <v>19</v>
      </c>
      <c r="D44" s="5"/>
      <c r="E44" s="5"/>
      <c r="F44" s="5"/>
      <c r="G44" s="5"/>
      <c r="H44" s="5"/>
      <c r="I44" s="5"/>
      <c r="J44" s="5"/>
      <c r="K44" s="5"/>
      <c r="L44" s="7"/>
      <c r="M44" s="7"/>
      <c r="N44" s="7"/>
      <c r="O44" s="7"/>
      <c r="P44" s="7"/>
    </row>
    <row r="45" spans="2:30" s="6" customFormat="1" ht="23.1" customHeight="1">
      <c r="B45" s="15">
        <v>74</v>
      </c>
      <c r="C45" s="15" t="s">
        <v>26</v>
      </c>
      <c r="D45" s="20">
        <v>60</v>
      </c>
      <c r="E45" s="23">
        <v>1.47</v>
      </c>
      <c r="F45" s="23">
        <v>4.28</v>
      </c>
      <c r="G45" s="23">
        <v>5.0999999999999996</v>
      </c>
      <c r="H45" s="23">
        <v>64.77</v>
      </c>
      <c r="I45" s="23">
        <v>0.05</v>
      </c>
      <c r="J45" s="23">
        <v>6.42</v>
      </c>
      <c r="K45" s="23">
        <v>12</v>
      </c>
      <c r="L45" s="23">
        <v>0.32</v>
      </c>
      <c r="M45" s="23">
        <v>17.38</v>
      </c>
      <c r="N45" s="23">
        <v>31.27</v>
      </c>
      <c r="O45" s="23">
        <v>8.93</v>
      </c>
      <c r="P45" s="23">
        <v>0.43</v>
      </c>
    </row>
    <row r="46" spans="2:30" s="6" customFormat="1" ht="23.1" customHeight="1">
      <c r="B46" s="15">
        <v>395</v>
      </c>
      <c r="C46" s="15" t="s">
        <v>27</v>
      </c>
      <c r="D46" s="20">
        <v>90</v>
      </c>
      <c r="E46" s="39">
        <v>4.6500000000000004</v>
      </c>
      <c r="F46" s="39">
        <v>12.04</v>
      </c>
      <c r="G46" s="39">
        <v>22.76</v>
      </c>
      <c r="H46" s="39">
        <v>172.4</v>
      </c>
      <c r="I46" s="39">
        <v>7.0000000000000007E-2</v>
      </c>
      <c r="J46" s="39">
        <v>5.18</v>
      </c>
      <c r="K46" s="39">
        <v>32.380000000000003</v>
      </c>
      <c r="L46" s="39">
        <v>0.12</v>
      </c>
      <c r="M46" s="39">
        <v>106.43</v>
      </c>
      <c r="N46" s="39">
        <v>159.75</v>
      </c>
      <c r="O46" s="39">
        <v>12.63</v>
      </c>
      <c r="P46" s="39">
        <v>0.72</v>
      </c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</row>
    <row r="47" spans="2:30" s="6" customFormat="1" ht="23.1" customHeight="1">
      <c r="B47" s="15">
        <v>433</v>
      </c>
      <c r="C47" s="15" t="s">
        <v>28</v>
      </c>
      <c r="D47" s="20">
        <v>150</v>
      </c>
      <c r="E47" s="23">
        <v>8.61</v>
      </c>
      <c r="F47" s="23">
        <v>5.79</v>
      </c>
      <c r="G47" s="23">
        <v>20.23</v>
      </c>
      <c r="H47" s="23">
        <v>130.71</v>
      </c>
      <c r="I47" s="23">
        <v>7.0000000000000007E-2</v>
      </c>
      <c r="J47" s="23">
        <v>78.739999999999995</v>
      </c>
      <c r="K47" s="23">
        <v>39.799999999999997</v>
      </c>
      <c r="L47" s="23">
        <v>0.09</v>
      </c>
      <c r="M47" s="23">
        <v>80.36</v>
      </c>
      <c r="N47" s="23">
        <v>121.2</v>
      </c>
      <c r="O47" s="23">
        <v>34.020000000000003</v>
      </c>
      <c r="P47" s="23">
        <v>1.28</v>
      </c>
      <c r="R47" s="22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</row>
    <row r="48" spans="2:30" s="6" customFormat="1" ht="23.1" customHeight="1">
      <c r="B48" s="15">
        <v>519</v>
      </c>
      <c r="C48" s="15" t="s">
        <v>29</v>
      </c>
      <c r="D48" s="20">
        <v>200</v>
      </c>
      <c r="E48" s="23">
        <v>1.04</v>
      </c>
      <c r="F48" s="23">
        <v>0.06</v>
      </c>
      <c r="G48" s="23">
        <v>25.17</v>
      </c>
      <c r="H48" s="23">
        <v>106.25</v>
      </c>
      <c r="I48" s="23">
        <v>0.02</v>
      </c>
      <c r="J48" s="23">
        <v>0.8</v>
      </c>
      <c r="K48" s="23">
        <v>0</v>
      </c>
      <c r="L48" s="23">
        <v>0.01</v>
      </c>
      <c r="M48" s="23">
        <v>32.450000000000003</v>
      </c>
      <c r="N48" s="23">
        <v>48.4</v>
      </c>
      <c r="O48" s="23">
        <v>21</v>
      </c>
      <c r="P48" s="23">
        <v>0.69</v>
      </c>
    </row>
    <row r="49" spans="2:16" s="6" customFormat="1" ht="23.1" customHeight="1">
      <c r="B49" s="15">
        <v>108</v>
      </c>
      <c r="C49" s="15" t="s">
        <v>30</v>
      </c>
      <c r="D49" s="20">
        <v>30</v>
      </c>
      <c r="E49" s="23">
        <v>3.16</v>
      </c>
      <c r="F49" s="23">
        <v>0.4</v>
      </c>
      <c r="G49" s="23">
        <v>19.04</v>
      </c>
      <c r="H49" s="23">
        <v>94.4</v>
      </c>
      <c r="I49" s="23">
        <v>0.15</v>
      </c>
      <c r="J49" s="23">
        <v>0</v>
      </c>
      <c r="K49" s="23">
        <v>0</v>
      </c>
      <c r="L49" s="23">
        <v>1.8</v>
      </c>
      <c r="M49" s="23">
        <v>26</v>
      </c>
      <c r="N49" s="23">
        <v>39</v>
      </c>
      <c r="O49" s="23">
        <v>16</v>
      </c>
      <c r="P49" s="23">
        <v>1.9</v>
      </c>
    </row>
    <row r="50" spans="2:16" s="6" customFormat="1" ht="23.1" customHeight="1">
      <c r="B50" s="15">
        <v>109</v>
      </c>
      <c r="C50" s="15" t="s">
        <v>31</v>
      </c>
      <c r="D50" s="20">
        <v>30</v>
      </c>
      <c r="E50" s="23">
        <v>4.47</v>
      </c>
      <c r="F50" s="23">
        <v>0.36</v>
      </c>
      <c r="G50" s="23">
        <v>26.76</v>
      </c>
      <c r="H50" s="23">
        <v>132.72</v>
      </c>
      <c r="I50" s="23">
        <v>0.18</v>
      </c>
      <c r="J50" s="23">
        <v>0.01</v>
      </c>
      <c r="K50" s="23">
        <v>0.04</v>
      </c>
      <c r="L50" s="23">
        <v>2.6</v>
      </c>
      <c r="M50" s="23">
        <v>49</v>
      </c>
      <c r="N50" s="23">
        <v>74</v>
      </c>
      <c r="O50" s="23">
        <v>24</v>
      </c>
      <c r="P50" s="23">
        <v>2.4</v>
      </c>
    </row>
    <row r="51" spans="2:16" s="6" customFormat="1" ht="23.1" customHeight="1">
      <c r="B51" s="30"/>
      <c r="C51" s="11"/>
      <c r="D51" s="12"/>
      <c r="E51" s="12"/>
      <c r="F51" s="12"/>
      <c r="G51" s="12"/>
      <c r="H51" s="12"/>
      <c r="I51" s="12"/>
      <c r="J51" s="12"/>
      <c r="K51" s="12"/>
      <c r="L51" s="13"/>
      <c r="M51" s="13"/>
      <c r="N51" s="13"/>
      <c r="O51" s="13"/>
      <c r="P51" s="13"/>
    </row>
    <row r="52" spans="2:16" s="4" customFormat="1" ht="23.1" customHeight="1">
      <c r="B52" s="31"/>
      <c r="C52" s="31" t="s">
        <v>20</v>
      </c>
      <c r="D52" s="32">
        <f t="shared" ref="D52:P52" si="1">SUM(D45:D51)</f>
        <v>560</v>
      </c>
      <c r="E52" s="33">
        <f t="shared" si="1"/>
        <v>23.4</v>
      </c>
      <c r="F52" s="33">
        <f t="shared" si="1"/>
        <v>22.929999999999996</v>
      </c>
      <c r="G52" s="33">
        <f t="shared" si="1"/>
        <v>119.06000000000002</v>
      </c>
      <c r="H52" s="33">
        <f t="shared" si="1"/>
        <v>701.25</v>
      </c>
      <c r="I52" s="33">
        <f t="shared" si="1"/>
        <v>0.54</v>
      </c>
      <c r="J52" s="33">
        <f t="shared" si="1"/>
        <v>91.149999999999991</v>
      </c>
      <c r="K52" s="33">
        <f t="shared" si="1"/>
        <v>84.220000000000013</v>
      </c>
      <c r="L52" s="33">
        <f t="shared" si="1"/>
        <v>4.9399999999999995</v>
      </c>
      <c r="M52" s="33">
        <f t="shared" si="1"/>
        <v>311.62</v>
      </c>
      <c r="N52" s="33">
        <f t="shared" si="1"/>
        <v>473.62</v>
      </c>
      <c r="O52" s="33">
        <f t="shared" si="1"/>
        <v>116.58000000000001</v>
      </c>
      <c r="P52" s="33">
        <f t="shared" si="1"/>
        <v>7.42</v>
      </c>
    </row>
    <row r="65" spans="2:16" s="16" customFormat="1" ht="17.25">
      <c r="B65" s="99" t="s">
        <v>38</v>
      </c>
      <c r="C65" s="99"/>
      <c r="D65" s="99"/>
      <c r="E65" s="99"/>
    </row>
    <row r="66" spans="2:16" s="16" customFormat="1" ht="17.25">
      <c r="B66" s="99" t="s">
        <v>2</v>
      </c>
      <c r="C66" s="99"/>
      <c r="D66" s="99"/>
      <c r="E66" s="99"/>
    </row>
    <row r="67" spans="2:16" s="16" customFormat="1" ht="17.25">
      <c r="B67" s="99" t="s">
        <v>32</v>
      </c>
      <c r="C67" s="99"/>
      <c r="D67" s="99"/>
      <c r="E67" s="99"/>
    </row>
    <row r="68" spans="2:16" s="16" customFormat="1" ht="17.25">
      <c r="B68" s="17" t="s">
        <v>3</v>
      </c>
      <c r="C68" s="18"/>
      <c r="D68" s="18"/>
      <c r="E68" s="19" t="s">
        <v>4</v>
      </c>
      <c r="F68" s="18"/>
      <c r="G68" s="18"/>
    </row>
    <row r="69" spans="2:16" s="8" customFormat="1" ht="15.75">
      <c r="B69" s="1"/>
      <c r="C69" s="9"/>
      <c r="D69" s="9"/>
      <c r="E69" s="10"/>
      <c r="F69" s="9"/>
      <c r="G69" s="9"/>
    </row>
    <row r="70" spans="2:16" ht="15.75">
      <c r="B70" s="1"/>
      <c r="C70" s="2"/>
      <c r="D70" s="2"/>
      <c r="E70" s="3"/>
      <c r="F70" s="2"/>
      <c r="G70" s="2"/>
    </row>
    <row r="71" spans="2:16" ht="15.75">
      <c r="B71" s="1"/>
      <c r="C71" s="2"/>
      <c r="D71" s="2"/>
      <c r="E71" s="3"/>
      <c r="F71" s="2"/>
      <c r="G71" s="2"/>
    </row>
    <row r="72" spans="2:16" s="6" customFormat="1">
      <c r="B72" s="100" t="s">
        <v>5</v>
      </c>
      <c r="C72" s="101" t="s">
        <v>0</v>
      </c>
      <c r="D72" s="5" t="s">
        <v>6</v>
      </c>
      <c r="E72" s="102" t="s">
        <v>7</v>
      </c>
      <c r="F72" s="102"/>
      <c r="G72" s="102"/>
      <c r="H72" s="102" t="s">
        <v>8</v>
      </c>
      <c r="I72" s="102" t="s">
        <v>9</v>
      </c>
      <c r="J72" s="102"/>
      <c r="K72" s="102"/>
      <c r="L72" s="102"/>
      <c r="M72" s="103" t="s">
        <v>10</v>
      </c>
      <c r="N72" s="103"/>
      <c r="O72" s="103"/>
      <c r="P72" s="103"/>
    </row>
    <row r="73" spans="2:16" s="6" customFormat="1" ht="30">
      <c r="B73" s="100"/>
      <c r="C73" s="101"/>
      <c r="D73" s="5" t="s">
        <v>11</v>
      </c>
      <c r="E73" s="12" t="s">
        <v>23</v>
      </c>
      <c r="F73" s="12" t="s">
        <v>24</v>
      </c>
      <c r="G73" s="12" t="s">
        <v>25</v>
      </c>
      <c r="H73" s="102"/>
      <c r="I73" s="12" t="s">
        <v>22</v>
      </c>
      <c r="J73" s="12" t="s">
        <v>12</v>
      </c>
      <c r="K73" s="12" t="s">
        <v>13</v>
      </c>
      <c r="L73" s="13" t="s">
        <v>14</v>
      </c>
      <c r="M73" s="28" t="s">
        <v>15</v>
      </c>
      <c r="N73" s="28" t="s">
        <v>16</v>
      </c>
      <c r="O73" s="28" t="s">
        <v>17</v>
      </c>
      <c r="P73" s="28" t="s">
        <v>18</v>
      </c>
    </row>
    <row r="74" spans="2:16" s="6" customFormat="1">
      <c r="B74" s="29">
        <v>1</v>
      </c>
      <c r="C74" s="29">
        <v>2</v>
      </c>
      <c r="D74" s="29">
        <v>3</v>
      </c>
      <c r="E74" s="29">
        <v>4</v>
      </c>
      <c r="F74" s="29">
        <v>5</v>
      </c>
      <c r="G74" s="29">
        <v>6</v>
      </c>
      <c r="H74" s="29">
        <v>7</v>
      </c>
      <c r="I74" s="29">
        <v>8</v>
      </c>
      <c r="J74" s="29">
        <v>9</v>
      </c>
      <c r="K74" s="29">
        <v>10</v>
      </c>
      <c r="L74" s="29">
        <v>11</v>
      </c>
      <c r="M74" s="29">
        <v>12</v>
      </c>
      <c r="N74" s="29">
        <v>13</v>
      </c>
      <c r="O74" s="29">
        <v>14</v>
      </c>
      <c r="P74" s="29">
        <v>15</v>
      </c>
    </row>
    <row r="75" spans="2:16" s="6" customFormat="1" ht="17.25" customHeight="1">
      <c r="B75" s="5"/>
      <c r="C75" s="14" t="s">
        <v>19</v>
      </c>
      <c r="D75" s="5"/>
      <c r="E75" s="5"/>
      <c r="F75" s="5"/>
      <c r="G75" s="5"/>
      <c r="H75" s="5"/>
      <c r="I75" s="5"/>
      <c r="J75" s="5"/>
      <c r="K75" s="5"/>
      <c r="L75" s="7"/>
      <c r="M75" s="7"/>
      <c r="N75" s="7"/>
      <c r="O75" s="7"/>
      <c r="P75" s="7"/>
    </row>
    <row r="76" spans="2:16" s="6" customFormat="1" ht="28.5" customHeight="1">
      <c r="B76" s="15">
        <v>59</v>
      </c>
      <c r="C76" s="15" t="s">
        <v>39</v>
      </c>
      <c r="D76" s="20">
        <v>60</v>
      </c>
      <c r="E76" s="24">
        <v>0.64</v>
      </c>
      <c r="F76" s="24">
        <v>6.12</v>
      </c>
      <c r="G76" s="24">
        <v>3.35</v>
      </c>
      <c r="H76" s="24">
        <v>52.59</v>
      </c>
      <c r="I76" s="24">
        <v>0.01</v>
      </c>
      <c r="J76" s="24">
        <v>11.5</v>
      </c>
      <c r="K76" s="24">
        <v>0</v>
      </c>
      <c r="L76" s="24">
        <v>0.01</v>
      </c>
      <c r="M76" s="24">
        <v>18.399999999999999</v>
      </c>
      <c r="N76" s="24">
        <v>27.6</v>
      </c>
      <c r="O76" s="24">
        <v>7.05</v>
      </c>
      <c r="P76" s="24">
        <v>0.73</v>
      </c>
    </row>
    <row r="77" spans="2:16" s="6" customFormat="1" ht="28.5" customHeight="1">
      <c r="B77" s="15">
        <v>405</v>
      </c>
      <c r="C77" s="15" t="s">
        <v>40</v>
      </c>
      <c r="D77" s="20" t="s">
        <v>41</v>
      </c>
      <c r="E77" s="24">
        <v>9.65</v>
      </c>
      <c r="F77" s="24">
        <v>11.36</v>
      </c>
      <c r="G77" s="24">
        <v>3.55</v>
      </c>
      <c r="H77" s="24">
        <v>218.87</v>
      </c>
      <c r="I77" s="24">
        <v>0.17</v>
      </c>
      <c r="J77" s="24">
        <v>6.18</v>
      </c>
      <c r="K77" s="24">
        <v>71</v>
      </c>
      <c r="L77" s="24">
        <v>0.27</v>
      </c>
      <c r="M77" s="24">
        <v>41.55</v>
      </c>
      <c r="N77" s="24">
        <v>62.32</v>
      </c>
      <c r="O77" s="24">
        <v>38.5</v>
      </c>
      <c r="P77" s="24">
        <v>2.44</v>
      </c>
    </row>
    <row r="78" spans="2:16" s="6" customFormat="1" ht="23.1" customHeight="1">
      <c r="B78" s="15">
        <v>237</v>
      </c>
      <c r="C78" s="15" t="s">
        <v>42</v>
      </c>
      <c r="D78" s="20">
        <v>150</v>
      </c>
      <c r="E78" s="24">
        <v>4.7300000000000004</v>
      </c>
      <c r="F78" s="24">
        <v>4.8499999999999996</v>
      </c>
      <c r="G78" s="24">
        <v>39.450000000000003</v>
      </c>
      <c r="H78" s="24">
        <v>113.01</v>
      </c>
      <c r="I78" s="24">
        <v>0.3</v>
      </c>
      <c r="J78" s="24">
        <v>0</v>
      </c>
      <c r="K78" s="24">
        <v>39.799999999999997</v>
      </c>
      <c r="L78" s="24">
        <v>0.15</v>
      </c>
      <c r="M78" s="24">
        <v>13.91</v>
      </c>
      <c r="N78" s="24">
        <v>31.8</v>
      </c>
      <c r="O78" s="24">
        <v>138.32</v>
      </c>
      <c r="P78" s="24">
        <v>4.68</v>
      </c>
    </row>
    <row r="79" spans="2:16" s="6" customFormat="1" ht="23.1" customHeight="1">
      <c r="B79" s="15">
        <v>512</v>
      </c>
      <c r="C79" s="15" t="s">
        <v>43</v>
      </c>
      <c r="D79" s="20">
        <v>200</v>
      </c>
      <c r="E79" s="24">
        <v>0.75</v>
      </c>
      <c r="F79" s="24">
        <v>0.08</v>
      </c>
      <c r="G79" s="24">
        <v>6.15</v>
      </c>
      <c r="H79" s="24">
        <v>100.1</v>
      </c>
      <c r="I79" s="24">
        <v>0.03</v>
      </c>
      <c r="J79" s="24">
        <v>1.8</v>
      </c>
      <c r="K79" s="24">
        <v>0.15</v>
      </c>
      <c r="L79" s="24">
        <v>0.04</v>
      </c>
      <c r="M79" s="24">
        <v>24.4</v>
      </c>
      <c r="N79" s="24">
        <v>36.6</v>
      </c>
      <c r="O79" s="24">
        <v>14.7</v>
      </c>
      <c r="P79" s="24">
        <v>0.67</v>
      </c>
    </row>
    <row r="80" spans="2:16" s="6" customFormat="1" ht="23.1" customHeight="1">
      <c r="B80" s="15">
        <v>108</v>
      </c>
      <c r="C80" s="15" t="s">
        <v>30</v>
      </c>
      <c r="D80" s="20">
        <v>30</v>
      </c>
      <c r="E80" s="24">
        <v>3.16</v>
      </c>
      <c r="F80" s="24">
        <v>0.4</v>
      </c>
      <c r="G80" s="24">
        <v>19.04</v>
      </c>
      <c r="H80" s="24">
        <v>94.4</v>
      </c>
      <c r="I80" s="24">
        <v>0.15</v>
      </c>
      <c r="J80" s="24">
        <v>0</v>
      </c>
      <c r="K80" s="24">
        <v>0</v>
      </c>
      <c r="L80" s="24">
        <v>1.8</v>
      </c>
      <c r="M80" s="24">
        <v>26</v>
      </c>
      <c r="N80" s="24">
        <v>39.1</v>
      </c>
      <c r="O80" s="24">
        <v>16</v>
      </c>
      <c r="P80" s="24">
        <v>1.9</v>
      </c>
    </row>
    <row r="81" spans="2:16" s="6" customFormat="1" ht="23.1" customHeight="1">
      <c r="B81" s="15">
        <v>109</v>
      </c>
      <c r="C81" s="15" t="s">
        <v>31</v>
      </c>
      <c r="D81" s="20">
        <v>30</v>
      </c>
      <c r="E81" s="24">
        <v>4.47</v>
      </c>
      <c r="F81" s="24">
        <v>0.36</v>
      </c>
      <c r="G81" s="24">
        <v>26.76</v>
      </c>
      <c r="H81" s="24">
        <v>132.72</v>
      </c>
      <c r="I81" s="24">
        <v>0.18</v>
      </c>
      <c r="J81" s="24">
        <v>0.01</v>
      </c>
      <c r="K81" s="24">
        <v>0.04</v>
      </c>
      <c r="L81" s="24">
        <v>2.6</v>
      </c>
      <c r="M81" s="24">
        <v>49</v>
      </c>
      <c r="N81" s="24">
        <v>73.5</v>
      </c>
      <c r="O81" s="24">
        <v>24</v>
      </c>
      <c r="P81" s="24">
        <v>2.4</v>
      </c>
    </row>
    <row r="82" spans="2:16" s="6" customFormat="1" ht="23.1" customHeight="1">
      <c r="B82" s="30"/>
      <c r="C82" s="11"/>
      <c r="D82" s="12"/>
      <c r="E82" s="12"/>
      <c r="F82" s="12"/>
      <c r="G82" s="12"/>
      <c r="H82" s="12"/>
      <c r="I82" s="12"/>
      <c r="J82" s="12"/>
      <c r="K82" s="12"/>
      <c r="L82" s="13"/>
      <c r="M82" s="13"/>
      <c r="N82" s="13"/>
      <c r="O82" s="13"/>
      <c r="P82" s="13"/>
    </row>
    <row r="83" spans="2:16" s="4" customFormat="1" ht="23.1" customHeight="1">
      <c r="B83" s="31"/>
      <c r="C83" s="31" t="s">
        <v>20</v>
      </c>
      <c r="D83" s="32">
        <f>D76+D78+D79+D80+D81+80+20</f>
        <v>570</v>
      </c>
      <c r="E83" s="33">
        <f t="shared" ref="E83" si="2">SUM(E76:E82)</f>
        <v>23.4</v>
      </c>
      <c r="F83" s="33">
        <f t="shared" ref="F83" si="3">SUM(F76:F82)</f>
        <v>23.169999999999995</v>
      </c>
      <c r="G83" s="33">
        <f t="shared" ref="G83" si="4">SUM(G76:G82)</f>
        <v>98.3</v>
      </c>
      <c r="H83" s="33">
        <f t="shared" ref="H83" si="5">SUM(H76:H82)</f>
        <v>711.69</v>
      </c>
      <c r="I83" s="33">
        <f t="shared" ref="I83" si="6">SUM(I76:I82)</f>
        <v>0.84000000000000008</v>
      </c>
      <c r="J83" s="33">
        <f t="shared" ref="J83" si="7">SUM(J76:J82)</f>
        <v>19.490000000000002</v>
      </c>
      <c r="K83" s="33">
        <f t="shared" ref="K83" si="8">SUM(K76:K82)</f>
        <v>110.99000000000001</v>
      </c>
      <c r="L83" s="33">
        <f t="shared" ref="L83" si="9">SUM(L76:L82)</f>
        <v>4.87</v>
      </c>
      <c r="M83" s="33">
        <f t="shared" ref="M83" si="10">SUM(M76:M82)</f>
        <v>173.26</v>
      </c>
      <c r="N83" s="33">
        <f t="shared" ref="N83" si="11">SUM(N76:N82)</f>
        <v>270.91999999999996</v>
      </c>
      <c r="O83" s="33">
        <f t="shared" ref="O83" si="12">SUM(O76:O82)</f>
        <v>238.57</v>
      </c>
      <c r="P83" s="33">
        <f t="shared" ref="P83" si="13">SUM(P76:P82)</f>
        <v>12.82</v>
      </c>
    </row>
    <row r="95" spans="2:16" s="16" customFormat="1" ht="17.25">
      <c r="B95" s="99" t="s">
        <v>44</v>
      </c>
      <c r="C95" s="99"/>
      <c r="D95" s="99"/>
      <c r="E95" s="99"/>
    </row>
    <row r="96" spans="2:16" s="16" customFormat="1" ht="17.25">
      <c r="B96" s="99" t="s">
        <v>2</v>
      </c>
      <c r="C96" s="99"/>
      <c r="D96" s="99"/>
      <c r="E96" s="99"/>
    </row>
    <row r="97" spans="2:31" s="16" customFormat="1" ht="17.25">
      <c r="B97" s="99" t="s">
        <v>32</v>
      </c>
      <c r="C97" s="99"/>
      <c r="D97" s="99"/>
      <c r="E97" s="99"/>
    </row>
    <row r="98" spans="2:31" s="16" customFormat="1" ht="17.25">
      <c r="B98" s="17" t="s">
        <v>3</v>
      </c>
      <c r="C98" s="18"/>
      <c r="D98" s="18"/>
      <c r="E98" s="19" t="s">
        <v>4</v>
      </c>
      <c r="F98" s="18"/>
      <c r="G98" s="18"/>
    </row>
    <row r="99" spans="2:31" s="8" customFormat="1" ht="15.75">
      <c r="B99" s="1"/>
      <c r="C99" s="9"/>
      <c r="D99" s="9"/>
      <c r="E99" s="10"/>
      <c r="F99" s="9"/>
      <c r="G99" s="9"/>
    </row>
    <row r="100" spans="2:31" ht="15.75">
      <c r="B100" s="1"/>
      <c r="C100" s="2"/>
      <c r="D100" s="2"/>
      <c r="E100" s="3"/>
      <c r="F100" s="2"/>
      <c r="G100" s="2"/>
    </row>
    <row r="101" spans="2:31" ht="15.75">
      <c r="B101" s="1"/>
      <c r="C101" s="2"/>
      <c r="D101" s="2"/>
      <c r="E101" s="3"/>
      <c r="F101" s="2"/>
      <c r="G101" s="2"/>
    </row>
    <row r="102" spans="2:31" s="6" customFormat="1">
      <c r="B102" s="100" t="s">
        <v>5</v>
      </c>
      <c r="C102" s="101" t="s">
        <v>0</v>
      </c>
      <c r="D102" s="5" t="s">
        <v>6</v>
      </c>
      <c r="E102" s="102" t="s">
        <v>7</v>
      </c>
      <c r="F102" s="102"/>
      <c r="G102" s="102"/>
      <c r="H102" s="102" t="s">
        <v>8</v>
      </c>
      <c r="I102" s="102" t="s">
        <v>9</v>
      </c>
      <c r="J102" s="102"/>
      <c r="K102" s="102"/>
      <c r="L102" s="102"/>
      <c r="M102" s="103" t="s">
        <v>10</v>
      </c>
      <c r="N102" s="103"/>
      <c r="O102" s="103"/>
      <c r="P102" s="103"/>
    </row>
    <row r="103" spans="2:31" s="6" customFormat="1" ht="30">
      <c r="B103" s="100"/>
      <c r="C103" s="101"/>
      <c r="D103" s="5" t="s">
        <v>11</v>
      </c>
      <c r="E103" s="12" t="s">
        <v>23</v>
      </c>
      <c r="F103" s="12" t="s">
        <v>24</v>
      </c>
      <c r="G103" s="12" t="s">
        <v>25</v>
      </c>
      <c r="H103" s="102"/>
      <c r="I103" s="12" t="s">
        <v>22</v>
      </c>
      <c r="J103" s="12" t="s">
        <v>12</v>
      </c>
      <c r="K103" s="12" t="s">
        <v>13</v>
      </c>
      <c r="L103" s="13" t="s">
        <v>14</v>
      </c>
      <c r="M103" s="28" t="s">
        <v>15</v>
      </c>
      <c r="N103" s="28" t="s">
        <v>16</v>
      </c>
      <c r="O103" s="28" t="s">
        <v>17</v>
      </c>
      <c r="P103" s="28" t="s">
        <v>18</v>
      </c>
    </row>
    <row r="104" spans="2:31" s="6" customFormat="1">
      <c r="B104" s="29">
        <v>1</v>
      </c>
      <c r="C104" s="29">
        <v>2</v>
      </c>
      <c r="D104" s="29">
        <v>3</v>
      </c>
      <c r="E104" s="29">
        <v>4</v>
      </c>
      <c r="F104" s="29">
        <v>5</v>
      </c>
      <c r="G104" s="29">
        <v>6</v>
      </c>
      <c r="H104" s="29">
        <v>7</v>
      </c>
      <c r="I104" s="29">
        <v>8</v>
      </c>
      <c r="J104" s="29">
        <v>9</v>
      </c>
      <c r="K104" s="29">
        <v>10</v>
      </c>
      <c r="L104" s="29">
        <v>11</v>
      </c>
      <c r="M104" s="29">
        <v>12</v>
      </c>
      <c r="N104" s="29">
        <v>13</v>
      </c>
      <c r="O104" s="29">
        <v>14</v>
      </c>
      <c r="P104" s="29">
        <v>15</v>
      </c>
    </row>
    <row r="105" spans="2:31" s="6" customFormat="1" ht="17.25" customHeight="1">
      <c r="B105" s="5"/>
      <c r="C105" s="14" t="s">
        <v>19</v>
      </c>
      <c r="D105" s="5"/>
      <c r="E105" s="5"/>
      <c r="F105" s="5"/>
      <c r="G105" s="5"/>
      <c r="H105" s="5"/>
      <c r="I105" s="5"/>
      <c r="J105" s="5"/>
      <c r="K105" s="5"/>
      <c r="L105" s="7"/>
      <c r="M105" s="7"/>
      <c r="N105" s="7"/>
      <c r="O105" s="7"/>
      <c r="P105" s="7"/>
    </row>
    <row r="106" spans="2:31" s="6" customFormat="1" ht="32.25" customHeight="1">
      <c r="B106" s="15">
        <v>59</v>
      </c>
      <c r="C106" s="15" t="s">
        <v>45</v>
      </c>
      <c r="D106" s="20" t="s">
        <v>47</v>
      </c>
      <c r="E106" s="24">
        <v>7.53</v>
      </c>
      <c r="F106" s="24">
        <v>20.3</v>
      </c>
      <c r="G106" s="24">
        <v>49.8</v>
      </c>
      <c r="H106" s="24">
        <v>579.5</v>
      </c>
      <c r="I106" s="24">
        <v>0.17</v>
      </c>
      <c r="J106" s="24">
        <v>4.33</v>
      </c>
      <c r="K106" s="24">
        <v>0.27</v>
      </c>
      <c r="L106" s="24">
        <v>5</v>
      </c>
      <c r="M106" s="24">
        <v>73.5</v>
      </c>
      <c r="N106" s="24">
        <v>110.25</v>
      </c>
      <c r="O106" s="24">
        <v>53.47</v>
      </c>
      <c r="P106" s="24">
        <v>0.85</v>
      </c>
      <c r="S106" s="22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</row>
    <row r="107" spans="2:31" s="6" customFormat="1" ht="23.1" customHeight="1">
      <c r="B107" s="15">
        <v>405</v>
      </c>
      <c r="C107" s="15" t="s">
        <v>46</v>
      </c>
      <c r="D107" s="20">
        <v>200</v>
      </c>
      <c r="E107" s="24">
        <v>4.2</v>
      </c>
      <c r="F107" s="24">
        <v>3.7</v>
      </c>
      <c r="G107" s="24">
        <v>20.2</v>
      </c>
      <c r="H107" s="24">
        <v>161.4</v>
      </c>
      <c r="I107" s="24">
        <v>0.3</v>
      </c>
      <c r="J107" s="24">
        <v>0.31</v>
      </c>
      <c r="K107" s="24">
        <v>0.1</v>
      </c>
      <c r="L107" s="24">
        <v>0.5</v>
      </c>
      <c r="M107" s="24">
        <v>168.5</v>
      </c>
      <c r="N107" s="24">
        <v>252.7</v>
      </c>
      <c r="O107" s="24">
        <v>29.92</v>
      </c>
      <c r="P107" s="24">
        <v>1.03</v>
      </c>
      <c r="S107" s="22"/>
      <c r="T107" s="27"/>
      <c r="U107" s="27"/>
      <c r="V107" s="27"/>
      <c r="W107" s="27"/>
      <c r="X107" s="27"/>
      <c r="Y107" s="27"/>
      <c r="Z107" s="27"/>
      <c r="AA107" s="27"/>
      <c r="AB107" s="27"/>
      <c r="AC107" s="27"/>
      <c r="AD107" s="27"/>
      <c r="AE107" s="27"/>
    </row>
    <row r="108" spans="2:31" s="6" customFormat="1" ht="23.1" customHeight="1">
      <c r="B108" s="15">
        <v>1</v>
      </c>
      <c r="C108" s="15" t="s">
        <v>36</v>
      </c>
      <c r="D108" s="21" t="s">
        <v>37</v>
      </c>
      <c r="E108" s="24">
        <v>8</v>
      </c>
      <c r="F108" s="24">
        <v>9.3000000000000007</v>
      </c>
      <c r="G108" s="24">
        <v>38.200000000000003</v>
      </c>
      <c r="H108" s="24">
        <v>170</v>
      </c>
      <c r="I108" s="24">
        <v>0</v>
      </c>
      <c r="J108" s="24">
        <v>0</v>
      </c>
      <c r="K108" s="24">
        <v>0</v>
      </c>
      <c r="L108" s="24">
        <v>1.2</v>
      </c>
      <c r="M108" s="24">
        <v>10.3</v>
      </c>
      <c r="N108" s="24">
        <v>15.45</v>
      </c>
      <c r="O108" s="24">
        <v>14</v>
      </c>
      <c r="P108" s="24">
        <v>0.62</v>
      </c>
    </row>
    <row r="109" spans="2:31" s="6" customFormat="1" ht="23.1" customHeight="1">
      <c r="B109" s="15"/>
      <c r="C109" s="15"/>
      <c r="D109" s="20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</row>
    <row r="110" spans="2:31" s="6" customFormat="1" ht="23.1" customHeight="1">
      <c r="B110" s="30"/>
      <c r="C110" s="11"/>
      <c r="D110" s="12"/>
      <c r="E110" s="37"/>
      <c r="F110" s="37"/>
      <c r="G110" s="37"/>
      <c r="H110" s="37"/>
      <c r="I110" s="37"/>
      <c r="J110" s="37"/>
      <c r="K110" s="37"/>
      <c r="L110" s="38"/>
      <c r="M110" s="38"/>
      <c r="N110" s="38"/>
      <c r="O110" s="38"/>
      <c r="P110" s="38"/>
    </row>
    <row r="111" spans="2:31" s="4" customFormat="1" ht="23.1" customHeight="1">
      <c r="B111" s="31"/>
      <c r="C111" s="31" t="s">
        <v>20</v>
      </c>
      <c r="D111" s="32">
        <f>250+30+200+30+8</f>
        <v>518</v>
      </c>
      <c r="E111" s="36">
        <f t="shared" ref="E111:P111" si="14">SUM(E106:E110)</f>
        <v>19.73</v>
      </c>
      <c r="F111" s="36">
        <f t="shared" si="14"/>
        <v>33.299999999999997</v>
      </c>
      <c r="G111" s="36">
        <f t="shared" si="14"/>
        <v>108.2</v>
      </c>
      <c r="H111" s="36">
        <f t="shared" si="14"/>
        <v>910.9</v>
      </c>
      <c r="I111" s="36">
        <f t="shared" si="14"/>
        <v>0.47</v>
      </c>
      <c r="J111" s="36">
        <f t="shared" si="14"/>
        <v>4.6399999999999997</v>
      </c>
      <c r="K111" s="36">
        <f t="shared" si="14"/>
        <v>0.37</v>
      </c>
      <c r="L111" s="36">
        <f t="shared" si="14"/>
        <v>6.7</v>
      </c>
      <c r="M111" s="36">
        <f t="shared" si="14"/>
        <v>252.3</v>
      </c>
      <c r="N111" s="36">
        <f t="shared" si="14"/>
        <v>378.4</v>
      </c>
      <c r="O111" s="36">
        <f t="shared" si="14"/>
        <v>97.39</v>
      </c>
      <c r="P111" s="36">
        <f t="shared" si="14"/>
        <v>2.5</v>
      </c>
    </row>
    <row r="126" spans="2:5" s="16" customFormat="1" ht="17.25">
      <c r="B126" s="99" t="s">
        <v>48</v>
      </c>
      <c r="C126" s="99"/>
      <c r="D126" s="99"/>
      <c r="E126" s="99"/>
    </row>
    <row r="127" spans="2:5" s="16" customFormat="1" ht="17.25">
      <c r="B127" s="99" t="s">
        <v>2</v>
      </c>
      <c r="C127" s="99"/>
      <c r="D127" s="99"/>
      <c r="E127" s="99"/>
    </row>
    <row r="128" spans="2:5" s="16" customFormat="1" ht="17.25">
      <c r="B128" s="99" t="s">
        <v>32</v>
      </c>
      <c r="C128" s="99"/>
      <c r="D128" s="99"/>
      <c r="E128" s="99"/>
    </row>
    <row r="129" spans="2:16" s="16" customFormat="1" ht="17.25">
      <c r="B129" s="17" t="s">
        <v>3</v>
      </c>
      <c r="C129" s="18"/>
      <c r="D129" s="18"/>
      <c r="E129" s="19" t="s">
        <v>4</v>
      </c>
      <c r="F129" s="18"/>
      <c r="G129" s="18"/>
    </row>
    <row r="130" spans="2:16" s="8" customFormat="1" ht="15.75">
      <c r="B130" s="1"/>
      <c r="C130" s="9"/>
      <c r="D130" s="9"/>
      <c r="E130" s="10"/>
      <c r="F130" s="9"/>
      <c r="G130" s="9"/>
    </row>
    <row r="131" spans="2:16" ht="15.75">
      <c r="B131" s="1"/>
      <c r="C131" s="2"/>
      <c r="D131" s="2"/>
      <c r="E131" s="3"/>
      <c r="F131" s="2"/>
      <c r="G131" s="2"/>
    </row>
    <row r="132" spans="2:16" ht="15.75">
      <c r="B132" s="1"/>
      <c r="C132" s="2"/>
      <c r="D132" s="2"/>
      <c r="E132" s="3"/>
      <c r="F132" s="2"/>
      <c r="G132" s="2"/>
    </row>
    <row r="133" spans="2:16" s="6" customFormat="1">
      <c r="B133" s="100" t="s">
        <v>5</v>
      </c>
      <c r="C133" s="101" t="s">
        <v>0</v>
      </c>
      <c r="D133" s="5" t="s">
        <v>6</v>
      </c>
      <c r="E133" s="102" t="s">
        <v>7</v>
      </c>
      <c r="F133" s="102"/>
      <c r="G133" s="102"/>
      <c r="H133" s="102" t="s">
        <v>8</v>
      </c>
      <c r="I133" s="102" t="s">
        <v>9</v>
      </c>
      <c r="J133" s="102"/>
      <c r="K133" s="102"/>
      <c r="L133" s="102"/>
      <c r="M133" s="103" t="s">
        <v>10</v>
      </c>
      <c r="N133" s="103"/>
      <c r="O133" s="103"/>
      <c r="P133" s="103"/>
    </row>
    <row r="134" spans="2:16" s="6" customFormat="1" ht="30">
      <c r="B134" s="100"/>
      <c r="C134" s="101"/>
      <c r="D134" s="5" t="s">
        <v>11</v>
      </c>
      <c r="E134" s="12" t="s">
        <v>23</v>
      </c>
      <c r="F134" s="12" t="s">
        <v>24</v>
      </c>
      <c r="G134" s="12" t="s">
        <v>25</v>
      </c>
      <c r="H134" s="102"/>
      <c r="I134" s="12" t="s">
        <v>22</v>
      </c>
      <c r="J134" s="12" t="s">
        <v>12</v>
      </c>
      <c r="K134" s="12" t="s">
        <v>13</v>
      </c>
      <c r="L134" s="13" t="s">
        <v>14</v>
      </c>
      <c r="M134" s="28" t="s">
        <v>15</v>
      </c>
      <c r="N134" s="28" t="s">
        <v>16</v>
      </c>
      <c r="O134" s="28" t="s">
        <v>17</v>
      </c>
      <c r="P134" s="28" t="s">
        <v>18</v>
      </c>
    </row>
    <row r="135" spans="2:16" s="6" customFormat="1">
      <c r="B135" s="29">
        <v>1</v>
      </c>
      <c r="C135" s="29">
        <v>2</v>
      </c>
      <c r="D135" s="29">
        <v>3</v>
      </c>
      <c r="E135" s="29">
        <v>4</v>
      </c>
      <c r="F135" s="29">
        <v>5</v>
      </c>
      <c r="G135" s="29">
        <v>6</v>
      </c>
      <c r="H135" s="29">
        <v>7</v>
      </c>
      <c r="I135" s="29">
        <v>8</v>
      </c>
      <c r="J135" s="29">
        <v>9</v>
      </c>
      <c r="K135" s="29">
        <v>10</v>
      </c>
      <c r="L135" s="29">
        <v>11</v>
      </c>
      <c r="M135" s="29">
        <v>12</v>
      </c>
      <c r="N135" s="29">
        <v>13</v>
      </c>
      <c r="O135" s="29">
        <v>14</v>
      </c>
      <c r="P135" s="29">
        <v>15</v>
      </c>
    </row>
    <row r="136" spans="2:16" s="6" customFormat="1" ht="17.25" customHeight="1">
      <c r="B136" s="5"/>
      <c r="C136" s="14" t="s">
        <v>19</v>
      </c>
      <c r="D136" s="5"/>
      <c r="E136" s="5"/>
      <c r="F136" s="5"/>
      <c r="G136" s="5"/>
      <c r="H136" s="5"/>
      <c r="I136" s="5"/>
      <c r="J136" s="5"/>
      <c r="K136" s="5"/>
      <c r="L136" s="7"/>
      <c r="M136" s="7"/>
      <c r="N136" s="7"/>
      <c r="O136" s="7"/>
      <c r="P136" s="7"/>
    </row>
    <row r="137" spans="2:16" s="6" customFormat="1" ht="31.5" customHeight="1">
      <c r="B137" s="15">
        <v>76</v>
      </c>
      <c r="C137" s="34" t="s">
        <v>49</v>
      </c>
      <c r="D137" s="20">
        <v>60</v>
      </c>
      <c r="E137" s="20">
        <v>1.18</v>
      </c>
      <c r="F137" s="20">
        <v>6.08</v>
      </c>
      <c r="G137" s="20">
        <v>3.88</v>
      </c>
      <c r="H137" s="20">
        <v>85.3</v>
      </c>
      <c r="I137" s="20">
        <v>0.05</v>
      </c>
      <c r="J137" s="20">
        <v>4.08</v>
      </c>
      <c r="K137" s="20">
        <v>0</v>
      </c>
      <c r="L137" s="20">
        <v>0.4</v>
      </c>
      <c r="M137" s="20">
        <v>13.87</v>
      </c>
      <c r="N137" s="20">
        <v>33.479999999999997</v>
      </c>
      <c r="O137" s="20">
        <v>17.809999999999999</v>
      </c>
      <c r="P137" s="20">
        <v>0.4</v>
      </c>
    </row>
    <row r="138" spans="2:16" s="6" customFormat="1" ht="31.5" customHeight="1">
      <c r="B138" s="15">
        <v>381</v>
      </c>
      <c r="C138" s="34" t="s">
        <v>50</v>
      </c>
      <c r="D138" s="20" t="s">
        <v>41</v>
      </c>
      <c r="E138" s="20">
        <v>15.58</v>
      </c>
      <c r="F138" s="20">
        <v>10.88</v>
      </c>
      <c r="G138" s="20">
        <v>10.37</v>
      </c>
      <c r="H138" s="20">
        <v>102.1</v>
      </c>
      <c r="I138" s="20">
        <v>7.0000000000000007E-2</v>
      </c>
      <c r="J138" s="20">
        <v>0.53</v>
      </c>
      <c r="K138" s="20">
        <v>6.1</v>
      </c>
      <c r="L138" s="20">
        <v>0.11</v>
      </c>
      <c r="M138" s="20">
        <v>28.21</v>
      </c>
      <c r="N138" s="20">
        <v>43</v>
      </c>
      <c r="O138" s="20">
        <v>34.51</v>
      </c>
      <c r="P138" s="20">
        <v>0.53</v>
      </c>
    </row>
    <row r="139" spans="2:16" s="6" customFormat="1" ht="23.1" customHeight="1">
      <c r="B139" s="15">
        <v>291</v>
      </c>
      <c r="C139" s="34" t="s">
        <v>51</v>
      </c>
      <c r="D139" s="20">
        <v>150</v>
      </c>
      <c r="E139" s="20">
        <v>0.03</v>
      </c>
      <c r="F139" s="20">
        <v>5.57</v>
      </c>
      <c r="G139" s="20">
        <v>10.050000000000001</v>
      </c>
      <c r="H139" s="20">
        <v>80.489999999999995</v>
      </c>
      <c r="I139" s="20">
        <v>0</v>
      </c>
      <c r="J139" s="20">
        <v>0</v>
      </c>
      <c r="K139" s="20">
        <v>39.799999999999997</v>
      </c>
      <c r="L139" s="20">
        <v>0</v>
      </c>
      <c r="M139" s="20">
        <v>10.19</v>
      </c>
      <c r="N139" s="20">
        <v>15.4</v>
      </c>
      <c r="O139" s="20">
        <v>0.56000000000000005</v>
      </c>
      <c r="P139" s="20">
        <v>0.09</v>
      </c>
    </row>
    <row r="140" spans="2:16" s="6" customFormat="1" ht="23.1" customHeight="1">
      <c r="B140" s="15">
        <v>510</v>
      </c>
      <c r="C140" s="34" t="s">
        <v>52</v>
      </c>
      <c r="D140" s="20">
        <v>200</v>
      </c>
      <c r="E140" s="20">
        <v>0.46</v>
      </c>
      <c r="F140" s="20">
        <v>0.1</v>
      </c>
      <c r="G140" s="20">
        <v>28.13</v>
      </c>
      <c r="H140" s="20">
        <v>116.05</v>
      </c>
      <c r="I140" s="20">
        <v>0.03</v>
      </c>
      <c r="J140" s="20">
        <v>0.11</v>
      </c>
      <c r="K140" s="20">
        <v>0.8</v>
      </c>
      <c r="L140" s="20">
        <v>0.11</v>
      </c>
      <c r="M140" s="20">
        <v>16.45</v>
      </c>
      <c r="N140" s="20">
        <v>25</v>
      </c>
      <c r="O140" s="20">
        <v>8.4</v>
      </c>
      <c r="P140" s="20">
        <v>0.65</v>
      </c>
    </row>
    <row r="141" spans="2:16" s="6" customFormat="1" ht="23.1" customHeight="1">
      <c r="B141" s="15">
        <v>108</v>
      </c>
      <c r="C141" s="34" t="s">
        <v>30</v>
      </c>
      <c r="D141" s="20">
        <v>30</v>
      </c>
      <c r="E141" s="20">
        <v>3.16</v>
      </c>
      <c r="F141" s="20">
        <v>0.4</v>
      </c>
      <c r="G141" s="20">
        <v>19.04</v>
      </c>
      <c r="H141" s="20">
        <v>94.4</v>
      </c>
      <c r="I141" s="20">
        <v>0.15</v>
      </c>
      <c r="J141" s="20">
        <v>0</v>
      </c>
      <c r="K141" s="20">
        <v>0</v>
      </c>
      <c r="L141" s="20">
        <v>1.8</v>
      </c>
      <c r="M141" s="20">
        <v>26</v>
      </c>
      <c r="N141" s="20">
        <v>39.1</v>
      </c>
      <c r="O141" s="20">
        <v>16</v>
      </c>
      <c r="P141" s="20">
        <v>1.9</v>
      </c>
    </row>
    <row r="142" spans="2:16" s="6" customFormat="1" ht="23.1" customHeight="1">
      <c r="B142" s="15">
        <v>109</v>
      </c>
      <c r="C142" s="34" t="s">
        <v>31</v>
      </c>
      <c r="D142" s="20">
        <v>30</v>
      </c>
      <c r="E142" s="20">
        <v>4.47</v>
      </c>
      <c r="F142" s="20">
        <v>0.36</v>
      </c>
      <c r="G142" s="20">
        <v>26.76</v>
      </c>
      <c r="H142" s="20">
        <v>132.72</v>
      </c>
      <c r="I142" s="20">
        <v>0.18</v>
      </c>
      <c r="J142" s="20">
        <v>0.01</v>
      </c>
      <c r="K142" s="20">
        <v>0.04</v>
      </c>
      <c r="L142" s="20">
        <v>2.6</v>
      </c>
      <c r="M142" s="20">
        <v>49</v>
      </c>
      <c r="N142" s="20">
        <v>73.5</v>
      </c>
      <c r="O142" s="20">
        <v>24</v>
      </c>
      <c r="P142" s="20">
        <v>2.4</v>
      </c>
    </row>
    <row r="143" spans="2:16" s="6" customFormat="1" ht="23.1" customHeight="1">
      <c r="B143" s="30"/>
      <c r="C143" s="11"/>
      <c r="D143" s="12"/>
      <c r="E143" s="12"/>
      <c r="F143" s="12"/>
      <c r="G143" s="12"/>
      <c r="H143" s="12"/>
      <c r="I143" s="12"/>
      <c r="J143" s="12"/>
      <c r="K143" s="12"/>
      <c r="L143" s="13"/>
      <c r="M143" s="13"/>
      <c r="N143" s="13"/>
      <c r="O143" s="13"/>
      <c r="P143" s="13"/>
    </row>
    <row r="144" spans="2:16" s="4" customFormat="1" ht="23.1" customHeight="1">
      <c r="B144" s="31"/>
      <c r="C144" s="31" t="s">
        <v>20</v>
      </c>
      <c r="D144" s="32">
        <f>D137+80+20+D139+D140+D141+D142</f>
        <v>570</v>
      </c>
      <c r="E144" s="35">
        <f>SUM(E137:E143)</f>
        <v>24.880000000000003</v>
      </c>
      <c r="F144" s="35">
        <f t="shared" ref="F144:P144" si="15">SUM(F137:F143)</f>
        <v>23.39</v>
      </c>
      <c r="G144" s="35">
        <f t="shared" si="15"/>
        <v>98.23</v>
      </c>
      <c r="H144" s="35">
        <f t="shared" si="15"/>
        <v>611.06000000000006</v>
      </c>
      <c r="I144" s="35">
        <f t="shared" si="15"/>
        <v>0.48000000000000004</v>
      </c>
      <c r="J144" s="35">
        <f t="shared" si="15"/>
        <v>4.7300000000000004</v>
      </c>
      <c r="K144" s="35">
        <f t="shared" si="15"/>
        <v>46.739999999999995</v>
      </c>
      <c r="L144" s="35">
        <f t="shared" si="15"/>
        <v>5.0199999999999996</v>
      </c>
      <c r="M144" s="35">
        <f t="shared" si="15"/>
        <v>143.72</v>
      </c>
      <c r="N144" s="35">
        <f t="shared" si="15"/>
        <v>229.48</v>
      </c>
      <c r="O144" s="35">
        <f t="shared" si="15"/>
        <v>101.28</v>
      </c>
      <c r="P144" s="35">
        <f t="shared" si="15"/>
        <v>5.97</v>
      </c>
    </row>
    <row r="155" spans="2:7" s="40" customFormat="1" ht="17.25">
      <c r="B155" s="105" t="s">
        <v>1</v>
      </c>
      <c r="C155" s="105"/>
      <c r="D155" s="105"/>
      <c r="E155" s="105"/>
    </row>
    <row r="156" spans="2:7" s="40" customFormat="1" ht="17.25">
      <c r="B156" s="105" t="s">
        <v>53</v>
      </c>
      <c r="C156" s="105"/>
      <c r="D156" s="105"/>
      <c r="E156" s="105"/>
    </row>
    <row r="157" spans="2:7" s="40" customFormat="1" ht="17.25">
      <c r="B157" s="105" t="s">
        <v>32</v>
      </c>
      <c r="C157" s="105"/>
      <c r="D157" s="105"/>
      <c r="E157" s="105"/>
    </row>
    <row r="158" spans="2:7" s="40" customFormat="1" ht="17.25">
      <c r="B158" s="41" t="s">
        <v>3</v>
      </c>
      <c r="C158" s="42"/>
      <c r="D158" s="42"/>
      <c r="E158" s="43" t="s">
        <v>4</v>
      </c>
      <c r="F158" s="42"/>
      <c r="G158" s="42"/>
    </row>
    <row r="159" spans="2:7" s="47" customFormat="1" ht="15.75">
      <c r="B159" s="44"/>
      <c r="C159" s="45"/>
      <c r="D159" s="45"/>
      <c r="E159" s="46"/>
      <c r="F159" s="45"/>
      <c r="G159" s="45"/>
    </row>
    <row r="160" spans="2:7" s="50" customFormat="1" ht="15.75">
      <c r="B160" s="44"/>
      <c r="C160" s="48"/>
      <c r="D160" s="48"/>
      <c r="E160" s="49"/>
      <c r="F160" s="48"/>
      <c r="G160" s="48"/>
    </row>
    <row r="161" spans="2:16" s="50" customFormat="1" ht="15.75">
      <c r="B161" s="44"/>
      <c r="C161" s="48"/>
      <c r="D161" s="48"/>
      <c r="E161" s="49"/>
      <c r="F161" s="48"/>
      <c r="G161" s="48"/>
    </row>
    <row r="162" spans="2:16" s="53" customFormat="1">
      <c r="B162" s="108" t="s">
        <v>5</v>
      </c>
      <c r="C162" s="109" t="s">
        <v>0</v>
      </c>
      <c r="D162" s="51" t="s">
        <v>6</v>
      </c>
      <c r="E162" s="106" t="s">
        <v>7</v>
      </c>
      <c r="F162" s="106"/>
      <c r="G162" s="106"/>
      <c r="H162" s="106" t="s">
        <v>8</v>
      </c>
      <c r="I162" s="106" t="s">
        <v>9</v>
      </c>
      <c r="J162" s="106"/>
      <c r="K162" s="106"/>
      <c r="L162" s="106"/>
      <c r="M162" s="107" t="s">
        <v>10</v>
      </c>
      <c r="N162" s="107"/>
      <c r="O162" s="107"/>
      <c r="P162" s="107"/>
    </row>
    <row r="163" spans="2:16" s="53" customFormat="1" ht="30">
      <c r="B163" s="108"/>
      <c r="C163" s="109"/>
      <c r="D163" s="51" t="s">
        <v>11</v>
      </c>
      <c r="E163" s="28" t="s">
        <v>23</v>
      </c>
      <c r="F163" s="28" t="s">
        <v>24</v>
      </c>
      <c r="G163" s="28" t="s">
        <v>25</v>
      </c>
      <c r="H163" s="106"/>
      <c r="I163" s="28" t="s">
        <v>22</v>
      </c>
      <c r="J163" s="28" t="s">
        <v>12</v>
      </c>
      <c r="K163" s="28" t="s">
        <v>13</v>
      </c>
      <c r="L163" s="54" t="s">
        <v>14</v>
      </c>
      <c r="M163" s="28" t="s">
        <v>15</v>
      </c>
      <c r="N163" s="28" t="s">
        <v>16</v>
      </c>
      <c r="O163" s="28" t="s">
        <v>17</v>
      </c>
      <c r="P163" s="28" t="s">
        <v>18</v>
      </c>
    </row>
    <row r="164" spans="2:16" s="53" customFormat="1">
      <c r="B164" s="55">
        <v>1</v>
      </c>
      <c r="C164" s="55">
        <v>2</v>
      </c>
      <c r="D164" s="55">
        <v>3</v>
      </c>
      <c r="E164" s="55">
        <v>4</v>
      </c>
      <c r="F164" s="55">
        <v>5</v>
      </c>
      <c r="G164" s="55">
        <v>6</v>
      </c>
      <c r="H164" s="55">
        <v>7</v>
      </c>
      <c r="I164" s="55">
        <v>8</v>
      </c>
      <c r="J164" s="55">
        <v>9</v>
      </c>
      <c r="K164" s="55">
        <v>10</v>
      </c>
      <c r="L164" s="55">
        <v>11</v>
      </c>
      <c r="M164" s="55">
        <v>12</v>
      </c>
      <c r="N164" s="55">
        <v>13</v>
      </c>
      <c r="O164" s="55">
        <v>14</v>
      </c>
      <c r="P164" s="55">
        <v>15</v>
      </c>
    </row>
    <row r="165" spans="2:16" s="53" customFormat="1" ht="17.25" customHeight="1">
      <c r="B165" s="51"/>
      <c r="C165" s="56" t="s">
        <v>19</v>
      </c>
      <c r="D165" s="51"/>
      <c r="E165" s="51"/>
      <c r="F165" s="51"/>
      <c r="G165" s="51"/>
      <c r="H165" s="51"/>
      <c r="I165" s="51"/>
      <c r="J165" s="51"/>
      <c r="K165" s="51"/>
      <c r="L165" s="57"/>
      <c r="M165" s="57"/>
      <c r="N165" s="57"/>
      <c r="O165" s="57"/>
      <c r="P165" s="57"/>
    </row>
    <row r="166" spans="2:16" s="53" customFormat="1" ht="30" customHeight="1">
      <c r="B166" s="66">
        <v>48</v>
      </c>
      <c r="C166" s="67" t="s">
        <v>55</v>
      </c>
      <c r="D166" s="68">
        <v>60</v>
      </c>
      <c r="E166" s="69">
        <v>0.95</v>
      </c>
      <c r="F166" s="69">
        <v>6.05</v>
      </c>
      <c r="G166" s="69">
        <v>1.93</v>
      </c>
      <c r="H166" s="69">
        <v>67.44</v>
      </c>
      <c r="I166" s="69">
        <v>0.01</v>
      </c>
      <c r="J166" s="69">
        <v>15</v>
      </c>
      <c r="K166" s="69">
        <v>0</v>
      </c>
      <c r="L166" s="69">
        <v>0.02</v>
      </c>
      <c r="M166" s="69">
        <v>24.9</v>
      </c>
      <c r="N166" s="69">
        <v>37.6</v>
      </c>
      <c r="O166" s="69">
        <v>8.52</v>
      </c>
      <c r="P166" s="69">
        <v>0.34</v>
      </c>
    </row>
    <row r="167" spans="2:16" s="53" customFormat="1" ht="22.9" customHeight="1">
      <c r="B167" s="66">
        <v>377</v>
      </c>
      <c r="C167" s="67" t="s">
        <v>56</v>
      </c>
      <c r="D167" s="68">
        <v>90</v>
      </c>
      <c r="E167" s="69">
        <v>12.09</v>
      </c>
      <c r="F167" s="69">
        <v>2.8</v>
      </c>
      <c r="G167" s="69">
        <v>7.93</v>
      </c>
      <c r="H167" s="69">
        <v>218.17</v>
      </c>
      <c r="I167" s="69">
        <v>0.09</v>
      </c>
      <c r="J167" s="69">
        <v>0.46</v>
      </c>
      <c r="K167" s="69">
        <v>29.59</v>
      </c>
      <c r="L167" s="69">
        <v>0.12</v>
      </c>
      <c r="M167" s="69">
        <v>44.22</v>
      </c>
      <c r="N167" s="69">
        <v>66.36</v>
      </c>
      <c r="O167" s="69">
        <v>38.86</v>
      </c>
      <c r="P167" s="69">
        <v>0.8</v>
      </c>
    </row>
    <row r="168" spans="2:16" s="53" customFormat="1" ht="22.9" customHeight="1">
      <c r="B168" s="66">
        <v>429</v>
      </c>
      <c r="C168" s="67" t="s">
        <v>57</v>
      </c>
      <c r="D168" s="68">
        <v>150</v>
      </c>
      <c r="E168" s="69">
        <v>0.73</v>
      </c>
      <c r="F168" s="69">
        <v>6.17</v>
      </c>
      <c r="G168" s="69">
        <v>1.21</v>
      </c>
      <c r="H168" s="69">
        <v>63.45</v>
      </c>
      <c r="I168" s="69">
        <v>0.01</v>
      </c>
      <c r="J168" s="69">
        <v>0.31</v>
      </c>
      <c r="K168" s="69">
        <v>44.6</v>
      </c>
      <c r="L168" s="69">
        <v>0.4</v>
      </c>
      <c r="M168" s="69">
        <v>36.97</v>
      </c>
      <c r="N168" s="69">
        <v>56.1</v>
      </c>
      <c r="O168" s="69">
        <v>3.08</v>
      </c>
      <c r="P168" s="69">
        <v>0.1</v>
      </c>
    </row>
    <row r="169" spans="2:16" s="53" customFormat="1" ht="22.9" customHeight="1">
      <c r="B169" s="66">
        <v>519</v>
      </c>
      <c r="C169" s="67" t="s">
        <v>29</v>
      </c>
      <c r="D169" s="68">
        <v>200</v>
      </c>
      <c r="E169" s="69">
        <v>1.04</v>
      </c>
      <c r="F169" s="69">
        <v>0.06</v>
      </c>
      <c r="G169" s="69">
        <v>25.17</v>
      </c>
      <c r="H169" s="69">
        <v>106.25</v>
      </c>
      <c r="I169" s="69">
        <v>0.02</v>
      </c>
      <c r="J169" s="69">
        <v>0.8</v>
      </c>
      <c r="K169" s="69">
        <v>0</v>
      </c>
      <c r="L169" s="69">
        <v>0.01</v>
      </c>
      <c r="M169" s="69">
        <v>32.450000000000003</v>
      </c>
      <c r="N169" s="69">
        <v>48.4</v>
      </c>
      <c r="O169" s="69">
        <v>21</v>
      </c>
      <c r="P169" s="69">
        <v>0.69</v>
      </c>
    </row>
    <row r="170" spans="2:16" s="53" customFormat="1" ht="22.9" customHeight="1">
      <c r="B170" s="66">
        <v>108</v>
      </c>
      <c r="C170" s="67" t="s">
        <v>30</v>
      </c>
      <c r="D170" s="68">
        <v>30</v>
      </c>
      <c r="E170" s="69">
        <v>3.16</v>
      </c>
      <c r="F170" s="69">
        <v>0.4</v>
      </c>
      <c r="G170" s="69">
        <v>19.04</v>
      </c>
      <c r="H170" s="69">
        <v>94.4</v>
      </c>
      <c r="I170" s="69">
        <v>0.15</v>
      </c>
      <c r="J170" s="69">
        <v>0</v>
      </c>
      <c r="K170" s="69">
        <v>0</v>
      </c>
      <c r="L170" s="69">
        <v>1.8</v>
      </c>
      <c r="M170" s="69">
        <v>26</v>
      </c>
      <c r="N170" s="69">
        <v>39.1</v>
      </c>
      <c r="O170" s="69">
        <v>16</v>
      </c>
      <c r="P170" s="69">
        <v>1.9</v>
      </c>
    </row>
    <row r="171" spans="2:16" s="53" customFormat="1" ht="22.9" customHeight="1">
      <c r="B171" s="66">
        <v>109</v>
      </c>
      <c r="C171" s="67" t="s">
        <v>31</v>
      </c>
      <c r="D171" s="68">
        <v>30</v>
      </c>
      <c r="E171" s="69">
        <v>4.47</v>
      </c>
      <c r="F171" s="69">
        <v>0.36</v>
      </c>
      <c r="G171" s="69">
        <v>26.76</v>
      </c>
      <c r="H171" s="69">
        <v>132.72</v>
      </c>
      <c r="I171" s="69">
        <v>0.18</v>
      </c>
      <c r="J171" s="69">
        <v>0.01</v>
      </c>
      <c r="K171" s="69">
        <v>0.04</v>
      </c>
      <c r="L171" s="69">
        <v>2.6</v>
      </c>
      <c r="M171" s="69">
        <v>49</v>
      </c>
      <c r="N171" s="69">
        <v>73.5</v>
      </c>
      <c r="O171" s="69">
        <v>24</v>
      </c>
      <c r="P171" s="69">
        <v>2.4</v>
      </c>
    </row>
    <row r="172" spans="2:16" s="53" customFormat="1" ht="19.5" customHeight="1">
      <c r="B172" s="58"/>
      <c r="C172" s="59"/>
      <c r="D172" s="28"/>
      <c r="E172" s="28"/>
      <c r="F172" s="28"/>
      <c r="G172" s="28"/>
      <c r="H172" s="28"/>
      <c r="I172" s="28"/>
      <c r="J172" s="28"/>
      <c r="K172" s="28"/>
      <c r="L172" s="54"/>
      <c r="M172" s="54"/>
      <c r="N172" s="54"/>
      <c r="O172" s="54"/>
      <c r="P172" s="54"/>
    </row>
    <row r="173" spans="2:16" s="62" customFormat="1" ht="19.5" customHeight="1">
      <c r="B173" s="60"/>
      <c r="C173" s="60" t="s">
        <v>20</v>
      </c>
      <c r="D173" s="61">
        <f>SUM(D166:D172)</f>
        <v>560</v>
      </c>
      <c r="E173" s="70">
        <f t="shared" ref="E173:P173" si="16">SUM(E166:E172)</f>
        <v>22.439999999999998</v>
      </c>
      <c r="F173" s="70">
        <f t="shared" si="16"/>
        <v>15.84</v>
      </c>
      <c r="G173" s="70">
        <f t="shared" si="16"/>
        <v>82.04</v>
      </c>
      <c r="H173" s="70">
        <f t="shared" si="16"/>
        <v>682.43000000000006</v>
      </c>
      <c r="I173" s="70">
        <f t="shared" si="16"/>
        <v>0.45999999999999996</v>
      </c>
      <c r="J173" s="70">
        <f t="shared" si="16"/>
        <v>16.580000000000002</v>
      </c>
      <c r="K173" s="70">
        <f t="shared" si="16"/>
        <v>74.23</v>
      </c>
      <c r="L173" s="70">
        <f t="shared" si="16"/>
        <v>4.95</v>
      </c>
      <c r="M173" s="70">
        <f t="shared" si="16"/>
        <v>213.54000000000002</v>
      </c>
      <c r="N173" s="70">
        <f t="shared" si="16"/>
        <v>321.06</v>
      </c>
      <c r="O173" s="70">
        <f t="shared" si="16"/>
        <v>111.46</v>
      </c>
      <c r="P173" s="70">
        <f t="shared" si="16"/>
        <v>6.23</v>
      </c>
    </row>
    <row r="174" spans="2:16" s="50" customFormat="1"/>
    <row r="175" spans="2:16" s="63" customFormat="1" ht="15.75">
      <c r="D175" s="64"/>
      <c r="E175" s="64"/>
      <c r="F175" s="64"/>
      <c r="G175" s="64"/>
      <c r="H175" s="64"/>
      <c r="I175" s="64"/>
      <c r="J175" s="64"/>
      <c r="K175" s="64"/>
      <c r="L175" s="64"/>
      <c r="M175" s="64"/>
      <c r="N175" s="64"/>
      <c r="O175" s="64"/>
      <c r="P175" s="64"/>
    </row>
    <row r="176" spans="2:16" s="63" customFormat="1">
      <c r="E176" s="65"/>
      <c r="F176" s="65"/>
      <c r="G176" s="65"/>
      <c r="H176" s="65"/>
      <c r="I176" s="65"/>
      <c r="J176" s="65"/>
      <c r="K176" s="65"/>
      <c r="L176" s="65"/>
      <c r="M176" s="65"/>
      <c r="N176" s="65"/>
      <c r="O176" s="65"/>
      <c r="P176" s="65"/>
    </row>
    <row r="177" spans="2:7" s="50" customFormat="1"/>
    <row r="178" spans="2:7" s="50" customFormat="1"/>
    <row r="179" spans="2:7" s="50" customFormat="1"/>
    <row r="180" spans="2:7" s="50" customFormat="1"/>
    <row r="181" spans="2:7" s="50" customFormat="1"/>
    <row r="182" spans="2:7" s="50" customFormat="1"/>
    <row r="183" spans="2:7" s="50" customFormat="1"/>
    <row r="184" spans="2:7" s="50" customFormat="1"/>
    <row r="185" spans="2:7" s="50" customFormat="1"/>
    <row r="186" spans="2:7" s="40" customFormat="1" ht="17.25">
      <c r="B186" s="105" t="s">
        <v>33</v>
      </c>
      <c r="C186" s="105"/>
      <c r="D186" s="105"/>
      <c r="E186" s="105"/>
    </row>
    <row r="187" spans="2:7" s="40" customFormat="1" ht="17.25">
      <c r="B187" s="105" t="s">
        <v>53</v>
      </c>
      <c r="C187" s="105"/>
      <c r="D187" s="105"/>
      <c r="E187" s="105"/>
    </row>
    <row r="188" spans="2:7" s="40" customFormat="1" ht="17.25">
      <c r="B188" s="105" t="s">
        <v>32</v>
      </c>
      <c r="C188" s="105"/>
      <c r="D188" s="105"/>
      <c r="E188" s="105"/>
    </row>
    <row r="189" spans="2:7" s="40" customFormat="1" ht="17.25">
      <c r="B189" s="41" t="s">
        <v>3</v>
      </c>
      <c r="C189" s="42"/>
      <c r="D189" s="42"/>
      <c r="E189" s="43" t="s">
        <v>4</v>
      </c>
      <c r="F189" s="42"/>
      <c r="G189" s="42"/>
    </row>
    <row r="190" spans="2:7" s="47" customFormat="1" ht="15.75">
      <c r="B190" s="44"/>
      <c r="C190" s="45"/>
      <c r="D190" s="45"/>
      <c r="E190" s="46"/>
      <c r="F190" s="45"/>
      <c r="G190" s="45"/>
    </row>
    <row r="191" spans="2:7" s="50" customFormat="1" ht="15.75">
      <c r="B191" s="44"/>
      <c r="C191" s="48"/>
      <c r="D191" s="48"/>
      <c r="E191" s="49"/>
      <c r="F191" s="48"/>
      <c r="G191" s="48"/>
    </row>
    <row r="192" spans="2:7" s="50" customFormat="1" ht="15.75">
      <c r="B192" s="44"/>
      <c r="C192" s="48"/>
      <c r="D192" s="48"/>
      <c r="E192" s="49"/>
      <c r="F192" s="48"/>
      <c r="G192" s="48"/>
    </row>
    <row r="193" spans="2:16" s="53" customFormat="1">
      <c r="B193" s="108" t="s">
        <v>5</v>
      </c>
      <c r="C193" s="109" t="s">
        <v>0</v>
      </c>
      <c r="D193" s="51" t="s">
        <v>6</v>
      </c>
      <c r="E193" s="106" t="s">
        <v>7</v>
      </c>
      <c r="F193" s="106"/>
      <c r="G193" s="106"/>
      <c r="H193" s="106" t="s">
        <v>8</v>
      </c>
      <c r="I193" s="106" t="s">
        <v>9</v>
      </c>
      <c r="J193" s="106"/>
      <c r="K193" s="106"/>
      <c r="L193" s="106"/>
      <c r="M193" s="107" t="s">
        <v>10</v>
      </c>
      <c r="N193" s="107"/>
      <c r="O193" s="107"/>
      <c r="P193" s="107"/>
    </row>
    <row r="194" spans="2:16" s="53" customFormat="1" ht="30">
      <c r="B194" s="108"/>
      <c r="C194" s="109"/>
      <c r="D194" s="51" t="s">
        <v>11</v>
      </c>
      <c r="E194" s="28" t="s">
        <v>23</v>
      </c>
      <c r="F194" s="28" t="s">
        <v>24</v>
      </c>
      <c r="G194" s="28" t="s">
        <v>25</v>
      </c>
      <c r="H194" s="106"/>
      <c r="I194" s="28" t="s">
        <v>22</v>
      </c>
      <c r="J194" s="28" t="s">
        <v>12</v>
      </c>
      <c r="K194" s="28" t="s">
        <v>13</v>
      </c>
      <c r="L194" s="54" t="s">
        <v>14</v>
      </c>
      <c r="M194" s="28" t="s">
        <v>15</v>
      </c>
      <c r="N194" s="28" t="s">
        <v>16</v>
      </c>
      <c r="O194" s="28" t="s">
        <v>17</v>
      </c>
      <c r="P194" s="28" t="s">
        <v>18</v>
      </c>
    </row>
    <row r="195" spans="2:16" s="53" customFormat="1">
      <c r="B195" s="55">
        <v>1</v>
      </c>
      <c r="C195" s="55">
        <v>2</v>
      </c>
      <c r="D195" s="55">
        <v>3</v>
      </c>
      <c r="E195" s="55">
        <v>4</v>
      </c>
      <c r="F195" s="55">
        <v>5</v>
      </c>
      <c r="G195" s="55">
        <v>6</v>
      </c>
      <c r="H195" s="55">
        <v>7</v>
      </c>
      <c r="I195" s="55">
        <v>8</v>
      </c>
      <c r="J195" s="55">
        <v>9</v>
      </c>
      <c r="K195" s="55">
        <v>10</v>
      </c>
      <c r="L195" s="55">
        <v>11</v>
      </c>
      <c r="M195" s="55">
        <v>12</v>
      </c>
      <c r="N195" s="55">
        <v>13</v>
      </c>
      <c r="O195" s="55">
        <v>14</v>
      </c>
      <c r="P195" s="55">
        <v>15</v>
      </c>
    </row>
    <row r="196" spans="2:16" s="53" customFormat="1" ht="17.25" customHeight="1">
      <c r="B196" s="51"/>
      <c r="C196" s="56" t="s">
        <v>19</v>
      </c>
      <c r="D196" s="51"/>
      <c r="E196" s="51"/>
      <c r="F196" s="51"/>
      <c r="G196" s="51"/>
      <c r="H196" s="51"/>
      <c r="I196" s="51"/>
      <c r="J196" s="51"/>
      <c r="K196" s="51"/>
      <c r="L196" s="57"/>
      <c r="M196" s="57"/>
      <c r="N196" s="57"/>
      <c r="O196" s="57"/>
      <c r="P196" s="57"/>
    </row>
    <row r="197" spans="2:16" s="53" customFormat="1" ht="30" customHeight="1">
      <c r="B197" s="66" t="s">
        <v>58</v>
      </c>
      <c r="C197" s="67" t="s">
        <v>59</v>
      </c>
      <c r="D197" s="68" t="s">
        <v>68</v>
      </c>
      <c r="E197" s="69">
        <v>16.399999999999999</v>
      </c>
      <c r="F197" s="69">
        <v>14.6</v>
      </c>
      <c r="G197" s="69">
        <v>36.6</v>
      </c>
      <c r="H197" s="69">
        <v>345.7</v>
      </c>
      <c r="I197" s="69">
        <v>0.1</v>
      </c>
      <c r="J197" s="69">
        <v>6.1</v>
      </c>
      <c r="K197" s="69">
        <v>0.18</v>
      </c>
      <c r="L197" s="69">
        <v>0</v>
      </c>
      <c r="M197" s="69">
        <v>124.5</v>
      </c>
      <c r="N197" s="69">
        <v>186.75</v>
      </c>
      <c r="O197" s="69">
        <v>41.6</v>
      </c>
      <c r="P197" s="69">
        <v>2.58</v>
      </c>
    </row>
    <row r="198" spans="2:16" s="53" customFormat="1" ht="22.9" customHeight="1">
      <c r="B198" s="66">
        <v>384</v>
      </c>
      <c r="C198" s="67" t="s">
        <v>46</v>
      </c>
      <c r="D198" s="68">
        <v>200</v>
      </c>
      <c r="E198" s="69">
        <v>4.2</v>
      </c>
      <c r="F198" s="69">
        <v>3.7</v>
      </c>
      <c r="G198" s="69">
        <v>20.2</v>
      </c>
      <c r="H198" s="69">
        <v>161.4</v>
      </c>
      <c r="I198" s="69">
        <v>0.3</v>
      </c>
      <c r="J198" s="69">
        <v>0.31</v>
      </c>
      <c r="K198" s="69">
        <v>0.1</v>
      </c>
      <c r="L198" s="69">
        <v>0.5</v>
      </c>
      <c r="M198" s="69">
        <v>168.5</v>
      </c>
      <c r="N198" s="69">
        <v>252.7</v>
      </c>
      <c r="O198" s="69">
        <v>29.92</v>
      </c>
      <c r="P198" s="69">
        <v>1.03</v>
      </c>
    </row>
    <row r="199" spans="2:16" s="53" customFormat="1" ht="22.9" customHeight="1">
      <c r="B199" s="66">
        <v>1</v>
      </c>
      <c r="C199" s="67" t="s">
        <v>60</v>
      </c>
      <c r="D199" s="71" t="s">
        <v>61</v>
      </c>
      <c r="E199" s="69">
        <v>7.8</v>
      </c>
      <c r="F199" s="69">
        <v>8.9</v>
      </c>
      <c r="G199" s="69">
        <v>18.5</v>
      </c>
      <c r="H199" s="69">
        <v>164.9</v>
      </c>
      <c r="I199" s="69">
        <v>0.05</v>
      </c>
      <c r="J199" s="69">
        <v>0.03</v>
      </c>
      <c r="K199" s="69">
        <v>0.12</v>
      </c>
      <c r="L199" s="69">
        <v>1.2</v>
      </c>
      <c r="M199" s="69">
        <v>207.3</v>
      </c>
      <c r="N199" s="69">
        <v>15.45</v>
      </c>
      <c r="O199" s="69">
        <v>10.199999999999999</v>
      </c>
      <c r="P199" s="69">
        <v>1.05</v>
      </c>
    </row>
    <row r="200" spans="2:16" s="62" customFormat="1" ht="19.5" customHeight="1">
      <c r="B200" s="60"/>
      <c r="C200" s="60" t="s">
        <v>20</v>
      </c>
      <c r="D200" s="61">
        <v>500</v>
      </c>
      <c r="E200" s="72">
        <f>SUM(E197:E199)</f>
        <v>28.4</v>
      </c>
      <c r="F200" s="72">
        <f t="shared" ref="F200:P200" si="17">SUM(F197:F199)</f>
        <v>27.200000000000003</v>
      </c>
      <c r="G200" s="72">
        <f t="shared" si="17"/>
        <v>75.3</v>
      </c>
      <c r="H200" s="72">
        <f t="shared" si="17"/>
        <v>672</v>
      </c>
      <c r="I200" s="72">
        <f t="shared" si="17"/>
        <v>0.45</v>
      </c>
      <c r="J200" s="72">
        <f t="shared" si="17"/>
        <v>6.4399999999999995</v>
      </c>
      <c r="K200" s="72">
        <f t="shared" si="17"/>
        <v>0.4</v>
      </c>
      <c r="L200" s="72">
        <f t="shared" si="17"/>
        <v>1.7</v>
      </c>
      <c r="M200" s="72">
        <f t="shared" si="17"/>
        <v>500.3</v>
      </c>
      <c r="N200" s="72">
        <f t="shared" si="17"/>
        <v>454.9</v>
      </c>
      <c r="O200" s="72">
        <f t="shared" si="17"/>
        <v>81.720000000000013</v>
      </c>
      <c r="P200" s="72">
        <f t="shared" si="17"/>
        <v>4.66</v>
      </c>
    </row>
    <row r="201" spans="2:16" s="50" customFormat="1"/>
    <row r="202" spans="2:16" s="50" customFormat="1"/>
    <row r="203" spans="2:16" s="50" customFormat="1"/>
    <row r="204" spans="2:16" s="50" customFormat="1"/>
    <row r="205" spans="2:16" s="50" customFormat="1"/>
    <row r="206" spans="2:16" s="50" customFormat="1"/>
    <row r="207" spans="2:16" s="50" customFormat="1"/>
    <row r="208" spans="2:16" s="50" customFormat="1"/>
    <row r="209" spans="2:7" s="50" customFormat="1"/>
    <row r="210" spans="2:7" s="50" customFormat="1"/>
    <row r="211" spans="2:7" s="50" customFormat="1"/>
    <row r="212" spans="2:7" s="50" customFormat="1"/>
    <row r="213" spans="2:7" s="50" customFormat="1"/>
    <row r="214" spans="2:7" s="50" customFormat="1"/>
    <row r="215" spans="2:7" s="50" customFormat="1"/>
    <row r="216" spans="2:7" s="50" customFormat="1"/>
    <row r="217" spans="2:7" s="50" customFormat="1"/>
    <row r="218" spans="2:7" s="50" customFormat="1"/>
    <row r="219" spans="2:7" s="40" customFormat="1" ht="17.25">
      <c r="B219" s="105" t="s">
        <v>38</v>
      </c>
      <c r="C219" s="105"/>
      <c r="D219" s="105"/>
      <c r="E219" s="105"/>
    </row>
    <row r="220" spans="2:7" s="40" customFormat="1" ht="17.25">
      <c r="B220" s="105" t="s">
        <v>53</v>
      </c>
      <c r="C220" s="105"/>
      <c r="D220" s="105"/>
      <c r="E220" s="105"/>
    </row>
    <row r="221" spans="2:7" s="40" customFormat="1" ht="17.25">
      <c r="B221" s="105" t="s">
        <v>32</v>
      </c>
      <c r="C221" s="105"/>
      <c r="D221" s="105"/>
      <c r="E221" s="105"/>
    </row>
    <row r="222" spans="2:7" s="40" customFormat="1" ht="17.25">
      <c r="B222" s="41" t="s">
        <v>3</v>
      </c>
      <c r="C222" s="42"/>
      <c r="D222" s="42"/>
      <c r="E222" s="43" t="s">
        <v>4</v>
      </c>
      <c r="F222" s="42"/>
      <c r="G222" s="42"/>
    </row>
    <row r="223" spans="2:7" s="47" customFormat="1" ht="15.75">
      <c r="B223" s="44"/>
      <c r="C223" s="45"/>
      <c r="D223" s="45"/>
      <c r="E223" s="46"/>
      <c r="F223" s="45"/>
      <c r="G223" s="45"/>
    </row>
    <row r="224" spans="2:7" s="50" customFormat="1" ht="15.75">
      <c r="B224" s="44"/>
      <c r="C224" s="48"/>
      <c r="D224" s="48"/>
      <c r="E224" s="49"/>
      <c r="F224" s="48"/>
      <c r="G224" s="48"/>
    </row>
    <row r="225" spans="2:16" s="50" customFormat="1" ht="15.75">
      <c r="B225" s="44"/>
      <c r="C225" s="48"/>
      <c r="D225" s="48"/>
      <c r="E225" s="49"/>
      <c r="F225" s="48"/>
      <c r="G225" s="48"/>
    </row>
    <row r="226" spans="2:16" s="53" customFormat="1">
      <c r="B226" s="108" t="s">
        <v>5</v>
      </c>
      <c r="C226" s="109" t="s">
        <v>0</v>
      </c>
      <c r="D226" s="51" t="s">
        <v>6</v>
      </c>
      <c r="E226" s="106" t="s">
        <v>7</v>
      </c>
      <c r="F226" s="106"/>
      <c r="G226" s="106"/>
      <c r="H226" s="106" t="s">
        <v>8</v>
      </c>
      <c r="I226" s="106" t="s">
        <v>9</v>
      </c>
      <c r="J226" s="106"/>
      <c r="K226" s="106"/>
      <c r="L226" s="106"/>
      <c r="M226" s="107" t="s">
        <v>10</v>
      </c>
      <c r="N226" s="107"/>
      <c r="O226" s="107"/>
      <c r="P226" s="107"/>
    </row>
    <row r="227" spans="2:16" s="53" customFormat="1" ht="30">
      <c r="B227" s="108"/>
      <c r="C227" s="109"/>
      <c r="D227" s="51" t="s">
        <v>11</v>
      </c>
      <c r="E227" s="28" t="s">
        <v>23</v>
      </c>
      <c r="F227" s="28" t="s">
        <v>24</v>
      </c>
      <c r="G227" s="28" t="s">
        <v>25</v>
      </c>
      <c r="H227" s="106"/>
      <c r="I227" s="28" t="s">
        <v>22</v>
      </c>
      <c r="J227" s="28" t="s">
        <v>12</v>
      </c>
      <c r="K227" s="28" t="s">
        <v>13</v>
      </c>
      <c r="L227" s="54" t="s">
        <v>14</v>
      </c>
      <c r="M227" s="28" t="s">
        <v>15</v>
      </c>
      <c r="N227" s="28" t="s">
        <v>16</v>
      </c>
      <c r="O227" s="28" t="s">
        <v>17</v>
      </c>
      <c r="P227" s="28" t="s">
        <v>18</v>
      </c>
    </row>
    <row r="228" spans="2:16" s="53" customFormat="1">
      <c r="B228" s="55">
        <v>1</v>
      </c>
      <c r="C228" s="55">
        <v>2</v>
      </c>
      <c r="D228" s="55">
        <v>3</v>
      </c>
      <c r="E228" s="55">
        <v>4</v>
      </c>
      <c r="F228" s="55">
        <v>5</v>
      </c>
      <c r="G228" s="55">
        <v>6</v>
      </c>
      <c r="H228" s="55">
        <v>7</v>
      </c>
      <c r="I228" s="55">
        <v>8</v>
      </c>
      <c r="J228" s="55">
        <v>9</v>
      </c>
      <c r="K228" s="55">
        <v>10</v>
      </c>
      <c r="L228" s="55">
        <v>11</v>
      </c>
      <c r="M228" s="55">
        <v>12</v>
      </c>
      <c r="N228" s="55">
        <v>13</v>
      </c>
      <c r="O228" s="55">
        <v>14</v>
      </c>
      <c r="P228" s="55">
        <v>15</v>
      </c>
    </row>
    <row r="229" spans="2:16" s="53" customFormat="1" ht="17.25" customHeight="1">
      <c r="B229" s="51"/>
      <c r="C229" s="56" t="s">
        <v>19</v>
      </c>
      <c r="D229" s="51"/>
      <c r="E229" s="51"/>
      <c r="F229" s="51"/>
      <c r="G229" s="51"/>
      <c r="H229" s="51"/>
      <c r="I229" s="51"/>
      <c r="J229" s="51"/>
      <c r="K229" s="51"/>
      <c r="L229" s="57"/>
      <c r="M229" s="57"/>
      <c r="N229" s="57"/>
      <c r="O229" s="57"/>
      <c r="P229" s="57"/>
    </row>
    <row r="230" spans="2:16" s="53" customFormat="1" ht="30" customHeight="1">
      <c r="B230" s="67">
        <v>50</v>
      </c>
      <c r="C230" s="67" t="s">
        <v>62</v>
      </c>
      <c r="D230" s="68">
        <v>60</v>
      </c>
      <c r="E230" s="68">
        <v>0.64</v>
      </c>
      <c r="F230" s="68">
        <v>6.12</v>
      </c>
      <c r="G230" s="68">
        <v>3.35</v>
      </c>
      <c r="H230" s="68">
        <v>52.59</v>
      </c>
      <c r="I230" s="68">
        <v>0.01</v>
      </c>
      <c r="J230" s="68">
        <v>11.5</v>
      </c>
      <c r="K230" s="68">
        <v>0</v>
      </c>
      <c r="L230" s="68">
        <v>0.01</v>
      </c>
      <c r="M230" s="68">
        <v>18.399999999999999</v>
      </c>
      <c r="N230" s="68">
        <v>27.6</v>
      </c>
      <c r="O230" s="68">
        <v>7.05</v>
      </c>
      <c r="P230" s="68">
        <v>0.73</v>
      </c>
    </row>
    <row r="231" spans="2:16" s="53" customFormat="1" ht="33.75" customHeight="1">
      <c r="B231" s="67">
        <v>405</v>
      </c>
      <c r="C231" s="67" t="s">
        <v>63</v>
      </c>
      <c r="D231" s="68" t="s">
        <v>41</v>
      </c>
      <c r="E231" s="68">
        <v>9.65</v>
      </c>
      <c r="F231" s="68">
        <v>11.36</v>
      </c>
      <c r="G231" s="68">
        <v>3.55</v>
      </c>
      <c r="H231" s="68">
        <v>218.87</v>
      </c>
      <c r="I231" s="68">
        <v>0.17</v>
      </c>
      <c r="J231" s="68">
        <v>6.18</v>
      </c>
      <c r="K231" s="68">
        <v>71</v>
      </c>
      <c r="L231" s="68">
        <v>0.27</v>
      </c>
      <c r="M231" s="68">
        <v>41.55</v>
      </c>
      <c r="N231" s="68">
        <v>62.32</v>
      </c>
      <c r="O231" s="68">
        <v>38.5</v>
      </c>
      <c r="P231" s="68">
        <v>2.44</v>
      </c>
    </row>
    <row r="232" spans="2:16" s="53" customFormat="1" ht="22.9" customHeight="1">
      <c r="B232" s="67">
        <v>433</v>
      </c>
      <c r="C232" s="67" t="s">
        <v>28</v>
      </c>
      <c r="D232" s="68">
        <v>150</v>
      </c>
      <c r="E232" s="68">
        <v>8.61</v>
      </c>
      <c r="F232" s="68">
        <v>5.79</v>
      </c>
      <c r="G232" s="68">
        <v>20.23</v>
      </c>
      <c r="H232" s="68">
        <v>130.71</v>
      </c>
      <c r="I232" s="68">
        <v>7.0000000000000007E-2</v>
      </c>
      <c r="J232" s="68">
        <v>78.739999999999995</v>
      </c>
      <c r="K232" s="68">
        <v>39.799999999999997</v>
      </c>
      <c r="L232" s="68">
        <v>0.09</v>
      </c>
      <c r="M232" s="68">
        <v>80.36</v>
      </c>
      <c r="N232" s="68">
        <v>121.2</v>
      </c>
      <c r="O232" s="68">
        <v>34.020000000000003</v>
      </c>
      <c r="P232" s="68">
        <v>1.28</v>
      </c>
    </row>
    <row r="233" spans="2:16" s="53" customFormat="1" ht="22.9" customHeight="1">
      <c r="B233" s="67">
        <v>512</v>
      </c>
      <c r="C233" s="67" t="s">
        <v>43</v>
      </c>
      <c r="D233" s="68">
        <v>200</v>
      </c>
      <c r="E233" s="68">
        <v>0.75</v>
      </c>
      <c r="F233" s="68">
        <v>0.08</v>
      </c>
      <c r="G233" s="68">
        <v>6.15</v>
      </c>
      <c r="H233" s="68">
        <v>100.1</v>
      </c>
      <c r="I233" s="68">
        <v>0.03</v>
      </c>
      <c r="J233" s="68">
        <v>1.8</v>
      </c>
      <c r="K233" s="68">
        <v>0.15</v>
      </c>
      <c r="L233" s="68">
        <v>0.04</v>
      </c>
      <c r="M233" s="68">
        <v>24.4</v>
      </c>
      <c r="N233" s="68">
        <v>36.6</v>
      </c>
      <c r="O233" s="68">
        <v>14.7</v>
      </c>
      <c r="P233" s="68">
        <v>0.67</v>
      </c>
    </row>
    <row r="234" spans="2:16" s="53" customFormat="1" ht="22.9" customHeight="1">
      <c r="B234" s="67">
        <v>108</v>
      </c>
      <c r="C234" s="67" t="s">
        <v>30</v>
      </c>
      <c r="D234" s="68">
        <v>30</v>
      </c>
      <c r="E234" s="68">
        <v>3.16</v>
      </c>
      <c r="F234" s="68">
        <v>0.4</v>
      </c>
      <c r="G234" s="68">
        <v>19.04</v>
      </c>
      <c r="H234" s="68">
        <v>94.4</v>
      </c>
      <c r="I234" s="68">
        <v>0.15</v>
      </c>
      <c r="J234" s="68">
        <v>0</v>
      </c>
      <c r="K234" s="68">
        <v>0</v>
      </c>
      <c r="L234" s="68">
        <v>1.8</v>
      </c>
      <c r="M234" s="68">
        <v>26</v>
      </c>
      <c r="N234" s="68">
        <v>39.1</v>
      </c>
      <c r="O234" s="68">
        <v>16</v>
      </c>
      <c r="P234" s="68">
        <v>1.9</v>
      </c>
    </row>
    <row r="235" spans="2:16" s="53" customFormat="1" ht="22.9" customHeight="1">
      <c r="B235" s="67">
        <v>109</v>
      </c>
      <c r="C235" s="67" t="s">
        <v>31</v>
      </c>
      <c r="D235" s="68">
        <v>30</v>
      </c>
      <c r="E235" s="68">
        <v>4.47</v>
      </c>
      <c r="F235" s="68">
        <v>0.36</v>
      </c>
      <c r="G235" s="68">
        <v>26.76</v>
      </c>
      <c r="H235" s="68">
        <v>132.72</v>
      </c>
      <c r="I235" s="68">
        <v>0.18</v>
      </c>
      <c r="J235" s="68">
        <v>0.01</v>
      </c>
      <c r="K235" s="68">
        <v>0.04</v>
      </c>
      <c r="L235" s="68">
        <v>2.6</v>
      </c>
      <c r="M235" s="68">
        <v>49</v>
      </c>
      <c r="N235" s="68">
        <v>73.5</v>
      </c>
      <c r="O235" s="68">
        <v>24</v>
      </c>
      <c r="P235" s="68">
        <v>2.4</v>
      </c>
    </row>
    <row r="236" spans="2:16" s="53" customFormat="1" ht="19.5" customHeight="1">
      <c r="B236" s="58"/>
      <c r="C236" s="59"/>
      <c r="D236" s="28"/>
      <c r="E236" s="28"/>
      <c r="F236" s="28"/>
      <c r="G236" s="28"/>
      <c r="H236" s="28"/>
      <c r="I236" s="28"/>
      <c r="J236" s="28"/>
      <c r="K236" s="28"/>
      <c r="L236" s="54"/>
      <c r="M236" s="54"/>
      <c r="N236" s="54"/>
      <c r="O236" s="54"/>
      <c r="P236" s="54"/>
    </row>
    <row r="237" spans="2:16" s="62" customFormat="1" ht="19.5" customHeight="1">
      <c r="B237" s="60"/>
      <c r="C237" s="60" t="s">
        <v>20</v>
      </c>
      <c r="D237" s="70">
        <f>D230+80+20+D232+D233+D234+D235</f>
        <v>570</v>
      </c>
      <c r="E237" s="70">
        <f>SUM(E230:E236)</f>
        <v>27.279999999999998</v>
      </c>
      <c r="F237" s="70">
        <f t="shared" ref="F237:P237" si="18">SUM(F230:F236)</f>
        <v>24.109999999999996</v>
      </c>
      <c r="G237" s="70">
        <f t="shared" si="18"/>
        <v>79.08</v>
      </c>
      <c r="H237" s="70">
        <f t="shared" si="18"/>
        <v>729.3900000000001</v>
      </c>
      <c r="I237" s="70">
        <f t="shared" si="18"/>
        <v>0.6100000000000001</v>
      </c>
      <c r="J237" s="70">
        <f t="shared" si="18"/>
        <v>98.22999999999999</v>
      </c>
      <c r="K237" s="70">
        <f t="shared" si="18"/>
        <v>110.99000000000001</v>
      </c>
      <c r="L237" s="70">
        <f t="shared" si="18"/>
        <v>4.8100000000000005</v>
      </c>
      <c r="M237" s="70">
        <f t="shared" si="18"/>
        <v>239.71</v>
      </c>
      <c r="N237" s="70">
        <f t="shared" si="18"/>
        <v>360.32</v>
      </c>
      <c r="O237" s="70">
        <f t="shared" si="18"/>
        <v>134.26999999999998</v>
      </c>
      <c r="P237" s="70">
        <f t="shared" si="18"/>
        <v>9.42</v>
      </c>
    </row>
    <row r="238" spans="2:16" s="50" customFormat="1"/>
    <row r="239" spans="2:16" s="50" customFormat="1"/>
    <row r="240" spans="2:16" s="50" customFormat="1"/>
    <row r="241" spans="2:16" s="50" customFormat="1"/>
    <row r="242" spans="2:16" s="50" customFormat="1"/>
    <row r="243" spans="2:16" s="50" customFormat="1"/>
    <row r="244" spans="2:16" s="50" customFormat="1"/>
    <row r="245" spans="2:16" s="50" customFormat="1"/>
    <row r="246" spans="2:16" s="50" customFormat="1"/>
    <row r="247" spans="2:16" s="50" customFormat="1"/>
    <row r="248" spans="2:16" s="50" customFormat="1"/>
    <row r="249" spans="2:16" s="40" customFormat="1" ht="17.25">
      <c r="B249" s="105" t="s">
        <v>44</v>
      </c>
      <c r="C249" s="105"/>
      <c r="D249" s="105"/>
      <c r="E249" s="105"/>
    </row>
    <row r="250" spans="2:16" s="40" customFormat="1" ht="17.25">
      <c r="B250" s="105" t="s">
        <v>53</v>
      </c>
      <c r="C250" s="105"/>
      <c r="D250" s="105"/>
      <c r="E250" s="105"/>
    </row>
    <row r="251" spans="2:16" s="40" customFormat="1" ht="17.25">
      <c r="B251" s="105" t="s">
        <v>32</v>
      </c>
      <c r="C251" s="105"/>
      <c r="D251" s="105"/>
      <c r="E251" s="105"/>
    </row>
    <row r="252" spans="2:16" s="40" customFormat="1" ht="17.25">
      <c r="B252" s="41" t="s">
        <v>3</v>
      </c>
      <c r="C252" s="42"/>
      <c r="D252" s="42"/>
      <c r="E252" s="43" t="s">
        <v>4</v>
      </c>
      <c r="F252" s="42"/>
      <c r="G252" s="42"/>
    </row>
    <row r="253" spans="2:16" s="47" customFormat="1" ht="15.75">
      <c r="B253" s="44"/>
      <c r="C253" s="45"/>
      <c r="D253" s="45"/>
      <c r="E253" s="46"/>
      <c r="F253" s="45"/>
      <c r="G253" s="45"/>
    </row>
    <row r="254" spans="2:16" s="50" customFormat="1" ht="15.75">
      <c r="B254" s="44"/>
      <c r="C254" s="48"/>
      <c r="D254" s="48"/>
      <c r="E254" s="49"/>
      <c r="F254" s="48"/>
      <c r="G254" s="48"/>
    </row>
    <row r="255" spans="2:16" s="50" customFormat="1" ht="15.75">
      <c r="B255" s="44"/>
      <c r="C255" s="48"/>
      <c r="D255" s="48"/>
      <c r="E255" s="49"/>
      <c r="F255" s="48"/>
      <c r="G255" s="48"/>
    </row>
    <row r="256" spans="2:16" s="53" customFormat="1">
      <c r="B256" s="108" t="s">
        <v>5</v>
      </c>
      <c r="C256" s="109" t="s">
        <v>0</v>
      </c>
      <c r="D256" s="51" t="s">
        <v>6</v>
      </c>
      <c r="E256" s="106" t="s">
        <v>7</v>
      </c>
      <c r="F256" s="106"/>
      <c r="G256" s="106"/>
      <c r="H256" s="106" t="s">
        <v>8</v>
      </c>
      <c r="I256" s="106" t="s">
        <v>9</v>
      </c>
      <c r="J256" s="106"/>
      <c r="K256" s="106"/>
      <c r="L256" s="106"/>
      <c r="M256" s="107" t="s">
        <v>10</v>
      </c>
      <c r="N256" s="107"/>
      <c r="O256" s="107"/>
      <c r="P256" s="107"/>
    </row>
    <row r="257" spans="2:31" s="53" customFormat="1" ht="30">
      <c r="B257" s="108"/>
      <c r="C257" s="109"/>
      <c r="D257" s="51" t="s">
        <v>11</v>
      </c>
      <c r="E257" s="28" t="s">
        <v>23</v>
      </c>
      <c r="F257" s="28" t="s">
        <v>24</v>
      </c>
      <c r="G257" s="28" t="s">
        <v>25</v>
      </c>
      <c r="H257" s="106"/>
      <c r="I257" s="28" t="s">
        <v>22</v>
      </c>
      <c r="J257" s="28" t="s">
        <v>12</v>
      </c>
      <c r="K257" s="28" t="s">
        <v>13</v>
      </c>
      <c r="L257" s="54" t="s">
        <v>14</v>
      </c>
      <c r="M257" s="28" t="s">
        <v>15</v>
      </c>
      <c r="N257" s="28" t="s">
        <v>16</v>
      </c>
      <c r="O257" s="28" t="s">
        <v>17</v>
      </c>
      <c r="P257" s="28" t="s">
        <v>18</v>
      </c>
    </row>
    <row r="258" spans="2:31" s="53" customFormat="1">
      <c r="B258" s="55">
        <v>1</v>
      </c>
      <c r="C258" s="55">
        <v>2</v>
      </c>
      <c r="D258" s="55">
        <v>3</v>
      </c>
      <c r="E258" s="55">
        <v>4</v>
      </c>
      <c r="F258" s="55">
        <v>5</v>
      </c>
      <c r="G258" s="55">
        <v>6</v>
      </c>
      <c r="H258" s="55">
        <v>7</v>
      </c>
      <c r="I258" s="55">
        <v>8</v>
      </c>
      <c r="J258" s="55">
        <v>9</v>
      </c>
      <c r="K258" s="55">
        <v>10</v>
      </c>
      <c r="L258" s="55">
        <v>11</v>
      </c>
      <c r="M258" s="55">
        <v>12</v>
      </c>
      <c r="N258" s="55">
        <v>13</v>
      </c>
      <c r="O258" s="55">
        <v>14</v>
      </c>
      <c r="P258" s="55">
        <v>15</v>
      </c>
    </row>
    <row r="259" spans="2:31" s="53" customFormat="1" ht="17.25" customHeight="1">
      <c r="B259" s="51"/>
      <c r="C259" s="56" t="s">
        <v>19</v>
      </c>
      <c r="D259" s="51"/>
      <c r="E259" s="51"/>
      <c r="F259" s="51"/>
      <c r="G259" s="51"/>
      <c r="H259" s="51"/>
      <c r="I259" s="51"/>
      <c r="J259" s="51"/>
      <c r="K259" s="51"/>
      <c r="L259" s="57"/>
      <c r="M259" s="57"/>
      <c r="N259" s="57"/>
      <c r="O259" s="57"/>
      <c r="P259" s="57"/>
    </row>
    <row r="260" spans="2:31" s="53" customFormat="1" ht="30" customHeight="1">
      <c r="B260" s="15">
        <v>149</v>
      </c>
      <c r="C260" s="34" t="s">
        <v>64</v>
      </c>
      <c r="D260" s="24" t="s">
        <v>69</v>
      </c>
      <c r="E260" s="24">
        <v>15.28</v>
      </c>
      <c r="F260" s="24">
        <v>30.38</v>
      </c>
      <c r="G260" s="24">
        <v>62.85</v>
      </c>
      <c r="H260" s="24">
        <v>513.78</v>
      </c>
      <c r="I260" s="24">
        <v>0.15</v>
      </c>
      <c r="J260" s="24">
        <v>9.89</v>
      </c>
      <c r="K260" s="24">
        <v>0.81</v>
      </c>
      <c r="L260" s="24">
        <v>1.18</v>
      </c>
      <c r="M260" s="24">
        <v>136.82</v>
      </c>
      <c r="N260" s="24">
        <v>238.54</v>
      </c>
      <c r="O260" s="24">
        <v>131.25</v>
      </c>
      <c r="P260" s="24">
        <v>12.5</v>
      </c>
      <c r="S260" s="22"/>
      <c r="T260" s="22"/>
      <c r="U260" s="22"/>
      <c r="V260" s="22"/>
      <c r="W260" s="22"/>
      <c r="X260" s="22"/>
      <c r="Y260" s="22"/>
      <c r="Z260" s="22"/>
      <c r="AA260" s="22"/>
      <c r="AB260" s="22"/>
      <c r="AC260" s="22"/>
      <c r="AD260" s="22"/>
      <c r="AE260" s="22"/>
    </row>
    <row r="261" spans="2:31" s="53" customFormat="1" ht="23.1" customHeight="1">
      <c r="B261" s="15">
        <v>519</v>
      </c>
      <c r="C261" s="34" t="s">
        <v>29</v>
      </c>
      <c r="D261" s="25">
        <v>200</v>
      </c>
      <c r="E261" s="24">
        <v>1.04</v>
      </c>
      <c r="F261" s="24">
        <v>0.06</v>
      </c>
      <c r="G261" s="24">
        <v>25.17</v>
      </c>
      <c r="H261" s="24">
        <v>106.25</v>
      </c>
      <c r="I261" s="24">
        <v>0.02</v>
      </c>
      <c r="J261" s="24">
        <v>0.8</v>
      </c>
      <c r="K261" s="24">
        <v>0</v>
      </c>
      <c r="L261" s="24">
        <v>0.01</v>
      </c>
      <c r="M261" s="24">
        <v>32.450000000000003</v>
      </c>
      <c r="N261" s="24">
        <v>48.4</v>
      </c>
      <c r="O261" s="24">
        <v>21</v>
      </c>
      <c r="P261" s="24">
        <v>0.69</v>
      </c>
      <c r="S261" s="22"/>
      <c r="T261" s="73"/>
      <c r="U261" s="73"/>
      <c r="V261" s="73"/>
      <c r="W261" s="73"/>
      <c r="X261" s="73"/>
      <c r="Y261" s="73"/>
      <c r="Z261" s="73"/>
      <c r="AA261" s="73"/>
      <c r="AB261" s="73"/>
      <c r="AC261" s="73"/>
      <c r="AD261" s="73"/>
      <c r="AE261" s="73"/>
    </row>
    <row r="262" spans="2:31" s="6" customFormat="1" ht="23.1" customHeight="1">
      <c r="B262" s="15">
        <v>1</v>
      </c>
      <c r="C262" s="15" t="s">
        <v>36</v>
      </c>
      <c r="D262" s="21" t="s">
        <v>37</v>
      </c>
      <c r="E262" s="24">
        <v>8</v>
      </c>
      <c r="F262" s="24">
        <v>9.3000000000000007</v>
      </c>
      <c r="G262" s="24">
        <v>38.200000000000003</v>
      </c>
      <c r="H262" s="24">
        <v>170</v>
      </c>
      <c r="I262" s="24">
        <v>0</v>
      </c>
      <c r="J262" s="24">
        <v>0</v>
      </c>
      <c r="K262" s="24">
        <v>0</v>
      </c>
      <c r="L262" s="24">
        <v>1.2</v>
      </c>
      <c r="M262" s="24">
        <v>10.3</v>
      </c>
      <c r="N262" s="24">
        <v>15.45</v>
      </c>
      <c r="O262" s="24">
        <v>14</v>
      </c>
      <c r="P262" s="24">
        <v>0.62</v>
      </c>
    </row>
    <row r="263" spans="2:31" s="53" customFormat="1" ht="23.1" customHeight="1">
      <c r="B263" s="66"/>
      <c r="C263" s="66"/>
      <c r="D263" s="68"/>
      <c r="E263" s="68"/>
      <c r="F263" s="68"/>
      <c r="G263" s="68"/>
      <c r="H263" s="68"/>
      <c r="I263" s="68"/>
      <c r="J263" s="68"/>
      <c r="K263" s="68"/>
      <c r="L263" s="68"/>
      <c r="M263" s="68"/>
      <c r="N263" s="68"/>
      <c r="O263" s="68"/>
      <c r="P263" s="68"/>
    </row>
    <row r="264" spans="2:31" s="53" customFormat="1" ht="23.1" customHeight="1">
      <c r="B264" s="58"/>
      <c r="C264" s="59"/>
      <c r="D264" s="28"/>
      <c r="E264" s="28"/>
      <c r="F264" s="28"/>
      <c r="G264" s="28"/>
      <c r="H264" s="28"/>
      <c r="I264" s="28"/>
      <c r="J264" s="28"/>
      <c r="K264" s="28"/>
      <c r="L264" s="54"/>
      <c r="M264" s="54"/>
      <c r="N264" s="54"/>
      <c r="O264" s="54"/>
      <c r="P264" s="54"/>
    </row>
    <row r="265" spans="2:31" s="62" customFormat="1" ht="23.1" customHeight="1">
      <c r="B265" s="60"/>
      <c r="C265" s="60" t="s">
        <v>20</v>
      </c>
      <c r="D265" s="61">
        <v>508</v>
      </c>
      <c r="E265" s="72">
        <f>SUM(E260:E264)</f>
        <v>24.32</v>
      </c>
      <c r="F265" s="72">
        <f t="shared" ref="F265:P265" si="19">SUM(F260:F264)</f>
        <v>39.739999999999995</v>
      </c>
      <c r="G265" s="72">
        <f t="shared" si="19"/>
        <v>126.22000000000001</v>
      </c>
      <c r="H265" s="72">
        <f t="shared" si="19"/>
        <v>790.03</v>
      </c>
      <c r="I265" s="72">
        <f t="shared" si="19"/>
        <v>0.16999999999999998</v>
      </c>
      <c r="J265" s="72">
        <f t="shared" si="19"/>
        <v>10.690000000000001</v>
      </c>
      <c r="K265" s="72">
        <f t="shared" si="19"/>
        <v>0.81</v>
      </c>
      <c r="L265" s="72">
        <f t="shared" si="19"/>
        <v>2.3899999999999997</v>
      </c>
      <c r="M265" s="72">
        <f t="shared" si="19"/>
        <v>179.57</v>
      </c>
      <c r="N265" s="72">
        <f t="shared" si="19"/>
        <v>302.39</v>
      </c>
      <c r="O265" s="72">
        <f t="shared" si="19"/>
        <v>166.25</v>
      </c>
      <c r="P265" s="72">
        <f t="shared" si="19"/>
        <v>13.809999999999999</v>
      </c>
    </row>
    <row r="266" spans="2:31" s="50" customFormat="1"/>
    <row r="267" spans="2:31" s="50" customFormat="1"/>
    <row r="268" spans="2:31" s="50" customFormat="1"/>
    <row r="269" spans="2:31" s="50" customFormat="1">
      <c r="D269" s="74"/>
      <c r="E269" s="74"/>
      <c r="F269" s="74"/>
      <c r="G269" s="74"/>
      <c r="H269" s="74"/>
      <c r="I269" s="74"/>
      <c r="J269" s="74"/>
      <c r="K269" s="74"/>
      <c r="L269" s="74"/>
      <c r="M269" s="74"/>
      <c r="N269" s="74"/>
      <c r="O269" s="74"/>
      <c r="P269" s="74"/>
    </row>
    <row r="270" spans="2:31" s="50" customFormat="1">
      <c r="D270" s="63"/>
      <c r="E270" s="65"/>
      <c r="F270" s="65"/>
      <c r="G270" s="65"/>
      <c r="H270" s="65"/>
      <c r="I270" s="65"/>
      <c r="J270" s="65"/>
      <c r="K270" s="65"/>
      <c r="L270" s="65"/>
      <c r="M270" s="65"/>
      <c r="N270" s="65"/>
      <c r="O270" s="65"/>
      <c r="P270" s="65"/>
    </row>
    <row r="271" spans="2:31" s="50" customFormat="1"/>
    <row r="272" spans="2:31" s="50" customFormat="1"/>
    <row r="273" spans="2:16" s="50" customFormat="1"/>
    <row r="274" spans="2:16" s="50" customFormat="1"/>
    <row r="275" spans="2:16" s="50" customFormat="1"/>
    <row r="276" spans="2:16" s="50" customFormat="1"/>
    <row r="277" spans="2:16" s="50" customFormat="1"/>
    <row r="278" spans="2:16" s="50" customFormat="1"/>
    <row r="279" spans="2:16" s="50" customFormat="1"/>
    <row r="280" spans="2:16" s="40" customFormat="1" ht="17.25">
      <c r="B280" s="105" t="s">
        <v>48</v>
      </c>
      <c r="C280" s="105"/>
      <c r="D280" s="105"/>
      <c r="E280" s="105"/>
    </row>
    <row r="281" spans="2:16" s="40" customFormat="1" ht="17.25">
      <c r="B281" s="105" t="s">
        <v>53</v>
      </c>
      <c r="C281" s="105"/>
      <c r="D281" s="105"/>
      <c r="E281" s="105"/>
    </row>
    <row r="282" spans="2:16" s="40" customFormat="1" ht="17.25">
      <c r="B282" s="105" t="s">
        <v>32</v>
      </c>
      <c r="C282" s="105"/>
      <c r="D282" s="105"/>
      <c r="E282" s="105"/>
    </row>
    <row r="283" spans="2:16" s="40" customFormat="1" ht="17.25">
      <c r="B283" s="41" t="s">
        <v>3</v>
      </c>
      <c r="C283" s="42"/>
      <c r="D283" s="42"/>
      <c r="E283" s="43" t="s">
        <v>4</v>
      </c>
      <c r="F283" s="42"/>
      <c r="G283" s="42"/>
    </row>
    <row r="284" spans="2:16" s="47" customFormat="1" ht="15.75">
      <c r="B284" s="44"/>
      <c r="C284" s="45"/>
      <c r="D284" s="45"/>
      <c r="E284" s="46"/>
      <c r="F284" s="45"/>
      <c r="G284" s="45"/>
    </row>
    <row r="285" spans="2:16" s="50" customFormat="1" ht="15.75">
      <c r="B285" s="44"/>
      <c r="C285" s="48"/>
      <c r="D285" s="48"/>
      <c r="E285" s="49"/>
      <c r="F285" s="48"/>
      <c r="G285" s="48"/>
    </row>
    <row r="286" spans="2:16" s="50" customFormat="1" ht="15.75">
      <c r="B286" s="44"/>
      <c r="C286" s="48"/>
      <c r="D286" s="48"/>
      <c r="E286" s="49"/>
      <c r="F286" s="48"/>
      <c r="G286" s="48"/>
    </row>
    <row r="287" spans="2:16" s="53" customFormat="1">
      <c r="B287" s="108" t="s">
        <v>5</v>
      </c>
      <c r="C287" s="109" t="s">
        <v>0</v>
      </c>
      <c r="D287" s="51" t="s">
        <v>6</v>
      </c>
      <c r="E287" s="106" t="s">
        <v>7</v>
      </c>
      <c r="F287" s="106"/>
      <c r="G287" s="106"/>
      <c r="H287" s="106" t="s">
        <v>8</v>
      </c>
      <c r="I287" s="106" t="s">
        <v>9</v>
      </c>
      <c r="J287" s="106"/>
      <c r="K287" s="106"/>
      <c r="L287" s="106"/>
      <c r="M287" s="107" t="s">
        <v>10</v>
      </c>
      <c r="N287" s="107"/>
      <c r="O287" s="107"/>
      <c r="P287" s="107"/>
    </row>
    <row r="288" spans="2:16" s="53" customFormat="1" ht="30">
      <c r="B288" s="108"/>
      <c r="C288" s="109"/>
      <c r="D288" s="51" t="s">
        <v>11</v>
      </c>
      <c r="E288" s="28" t="s">
        <v>23</v>
      </c>
      <c r="F288" s="28" t="s">
        <v>24</v>
      </c>
      <c r="G288" s="28" t="s">
        <v>25</v>
      </c>
      <c r="H288" s="106"/>
      <c r="I288" s="28" t="s">
        <v>22</v>
      </c>
      <c r="J288" s="28" t="s">
        <v>12</v>
      </c>
      <c r="K288" s="28" t="s">
        <v>13</v>
      </c>
      <c r="L288" s="54" t="s">
        <v>14</v>
      </c>
      <c r="M288" s="28" t="s">
        <v>15</v>
      </c>
      <c r="N288" s="28" t="s">
        <v>16</v>
      </c>
      <c r="O288" s="28" t="s">
        <v>17</v>
      </c>
      <c r="P288" s="28" t="s">
        <v>18</v>
      </c>
    </row>
    <row r="289" spans="2:16" s="53" customFormat="1">
      <c r="B289" s="55">
        <v>1</v>
      </c>
      <c r="C289" s="55">
        <v>2</v>
      </c>
      <c r="D289" s="55">
        <v>3</v>
      </c>
      <c r="E289" s="55">
        <v>4</v>
      </c>
      <c r="F289" s="55">
        <v>5</v>
      </c>
      <c r="G289" s="55">
        <v>6</v>
      </c>
      <c r="H289" s="55">
        <v>7</v>
      </c>
      <c r="I289" s="55">
        <v>8</v>
      </c>
      <c r="J289" s="55">
        <v>9</v>
      </c>
      <c r="K289" s="55">
        <v>10</v>
      </c>
      <c r="L289" s="55">
        <v>11</v>
      </c>
      <c r="M289" s="55">
        <v>12</v>
      </c>
      <c r="N289" s="55">
        <v>13</v>
      </c>
      <c r="O289" s="55">
        <v>14</v>
      </c>
      <c r="P289" s="55">
        <v>15</v>
      </c>
    </row>
    <row r="290" spans="2:16" s="53" customFormat="1" ht="17.25" customHeight="1">
      <c r="B290" s="51"/>
      <c r="C290" s="56" t="s">
        <v>19</v>
      </c>
      <c r="D290" s="51"/>
      <c r="E290" s="51"/>
      <c r="F290" s="51"/>
      <c r="G290" s="51"/>
      <c r="H290" s="51"/>
      <c r="I290" s="51"/>
      <c r="J290" s="51"/>
      <c r="K290" s="51"/>
      <c r="L290" s="57"/>
      <c r="M290" s="57"/>
      <c r="N290" s="57"/>
      <c r="O290" s="57"/>
      <c r="P290" s="57"/>
    </row>
    <row r="291" spans="2:16" s="53" customFormat="1" ht="30" customHeight="1">
      <c r="B291" s="15">
        <v>76</v>
      </c>
      <c r="C291" s="34" t="s">
        <v>65</v>
      </c>
      <c r="D291" s="20">
        <v>60</v>
      </c>
      <c r="E291" s="20">
        <v>1.18</v>
      </c>
      <c r="F291" s="20">
        <v>6.08</v>
      </c>
      <c r="G291" s="20">
        <v>3.88</v>
      </c>
      <c r="H291" s="20">
        <v>45.3</v>
      </c>
      <c r="I291" s="20">
        <v>0.05</v>
      </c>
      <c r="J291" s="20">
        <v>4.08</v>
      </c>
      <c r="K291" s="20">
        <v>0</v>
      </c>
      <c r="L291" s="20">
        <v>0.4</v>
      </c>
      <c r="M291" s="20">
        <v>13.87</v>
      </c>
      <c r="N291" s="20">
        <v>33.479999999999997</v>
      </c>
      <c r="O291" s="20">
        <v>17.809999999999999</v>
      </c>
      <c r="P291" s="20">
        <v>0.4</v>
      </c>
    </row>
    <row r="292" spans="2:16" s="53" customFormat="1" ht="23.1" customHeight="1">
      <c r="B292" s="15">
        <v>381</v>
      </c>
      <c r="C292" s="34" t="s">
        <v>66</v>
      </c>
      <c r="D292" s="75">
        <v>90</v>
      </c>
      <c r="E292" s="75">
        <v>17.53</v>
      </c>
      <c r="F292" s="75">
        <v>12.24</v>
      </c>
      <c r="G292" s="75">
        <v>11.66</v>
      </c>
      <c r="H292" s="75">
        <v>227.37</v>
      </c>
      <c r="I292" s="75">
        <v>0.08</v>
      </c>
      <c r="J292" s="75">
        <v>0.59</v>
      </c>
      <c r="K292" s="75">
        <v>6.87</v>
      </c>
      <c r="L292" s="75">
        <v>0.13</v>
      </c>
      <c r="M292" s="75">
        <v>31.73</v>
      </c>
      <c r="N292" s="75">
        <v>48.38</v>
      </c>
      <c r="O292" s="75">
        <v>38.83</v>
      </c>
      <c r="P292" s="75">
        <v>0.59</v>
      </c>
    </row>
    <row r="293" spans="2:16" s="53" customFormat="1" ht="23.1" customHeight="1">
      <c r="B293" s="15">
        <v>261</v>
      </c>
      <c r="C293" s="34" t="s">
        <v>67</v>
      </c>
      <c r="D293" s="20">
        <v>150</v>
      </c>
      <c r="E293" s="20">
        <v>0.03</v>
      </c>
      <c r="F293" s="20">
        <v>5.57</v>
      </c>
      <c r="G293" s="20">
        <v>10.050000000000001</v>
      </c>
      <c r="H293" s="20">
        <v>80.489999999999995</v>
      </c>
      <c r="I293" s="20">
        <v>0</v>
      </c>
      <c r="J293" s="20">
        <v>0</v>
      </c>
      <c r="K293" s="20">
        <v>39.799999999999997</v>
      </c>
      <c r="L293" s="20">
        <v>0</v>
      </c>
      <c r="M293" s="20">
        <v>10.19</v>
      </c>
      <c r="N293" s="20">
        <v>15.4</v>
      </c>
      <c r="O293" s="20">
        <v>0.56000000000000005</v>
      </c>
      <c r="P293" s="20">
        <v>0.09</v>
      </c>
    </row>
    <row r="294" spans="2:16" s="53" customFormat="1" ht="23.1" customHeight="1">
      <c r="B294" s="15">
        <v>510</v>
      </c>
      <c r="C294" s="34" t="s">
        <v>52</v>
      </c>
      <c r="D294" s="20">
        <v>200</v>
      </c>
      <c r="E294" s="20">
        <v>0.46</v>
      </c>
      <c r="F294" s="20">
        <v>0.1</v>
      </c>
      <c r="G294" s="20">
        <v>28.13</v>
      </c>
      <c r="H294" s="20">
        <v>116.05</v>
      </c>
      <c r="I294" s="20">
        <v>0.03</v>
      </c>
      <c r="J294" s="20">
        <v>0.11</v>
      </c>
      <c r="K294" s="20">
        <v>0.8</v>
      </c>
      <c r="L294" s="20">
        <v>0.11</v>
      </c>
      <c r="M294" s="20">
        <v>16.45</v>
      </c>
      <c r="N294" s="20">
        <v>25</v>
      </c>
      <c r="O294" s="20">
        <v>8.4</v>
      </c>
      <c r="P294" s="20">
        <v>0.65</v>
      </c>
    </row>
    <row r="295" spans="2:16" s="53" customFormat="1" ht="23.1" customHeight="1">
      <c r="B295" s="15">
        <v>108</v>
      </c>
      <c r="C295" s="34" t="s">
        <v>30</v>
      </c>
      <c r="D295" s="20">
        <v>30</v>
      </c>
      <c r="E295" s="20">
        <v>3.16</v>
      </c>
      <c r="F295" s="20">
        <v>0.4</v>
      </c>
      <c r="G295" s="20">
        <v>19.04</v>
      </c>
      <c r="H295" s="20">
        <v>94.4</v>
      </c>
      <c r="I295" s="20">
        <v>0.15</v>
      </c>
      <c r="J295" s="20">
        <v>0</v>
      </c>
      <c r="K295" s="20">
        <v>0</v>
      </c>
      <c r="L295" s="20">
        <v>1.8</v>
      </c>
      <c r="M295" s="20">
        <v>26</v>
      </c>
      <c r="N295" s="20">
        <v>39.1</v>
      </c>
      <c r="O295" s="20">
        <v>16</v>
      </c>
      <c r="P295" s="20">
        <v>1.9</v>
      </c>
    </row>
    <row r="296" spans="2:16" s="53" customFormat="1" ht="23.1" customHeight="1">
      <c r="B296" s="15">
        <v>109</v>
      </c>
      <c r="C296" s="34" t="s">
        <v>31</v>
      </c>
      <c r="D296" s="20">
        <v>30</v>
      </c>
      <c r="E296" s="20">
        <v>4.47</v>
      </c>
      <c r="F296" s="20">
        <v>0.36</v>
      </c>
      <c r="G296" s="20">
        <v>26.76</v>
      </c>
      <c r="H296" s="20">
        <v>132.72</v>
      </c>
      <c r="I296" s="20">
        <v>0.18</v>
      </c>
      <c r="J296" s="20">
        <v>0.01</v>
      </c>
      <c r="K296" s="20">
        <v>0.04</v>
      </c>
      <c r="L296" s="20">
        <v>2.6</v>
      </c>
      <c r="M296" s="20">
        <v>49</v>
      </c>
      <c r="N296" s="20">
        <v>73.5</v>
      </c>
      <c r="O296" s="20">
        <v>24</v>
      </c>
      <c r="P296" s="20">
        <v>2.4</v>
      </c>
    </row>
    <row r="297" spans="2:16" s="53" customFormat="1" ht="23.1" customHeight="1">
      <c r="B297" s="58"/>
      <c r="C297" s="59"/>
      <c r="D297" s="28"/>
      <c r="E297" s="28"/>
      <c r="F297" s="28"/>
      <c r="G297" s="28"/>
      <c r="H297" s="28"/>
      <c r="I297" s="28"/>
      <c r="J297" s="28"/>
      <c r="K297" s="28"/>
      <c r="L297" s="54"/>
      <c r="M297" s="54"/>
      <c r="N297" s="54"/>
      <c r="O297" s="54"/>
      <c r="P297" s="54"/>
    </row>
    <row r="298" spans="2:16" s="62" customFormat="1" ht="23.1" customHeight="1">
      <c r="B298" s="60"/>
      <c r="C298" s="60" t="s">
        <v>20</v>
      </c>
      <c r="D298" s="61">
        <f>SUM(D291:D297)</f>
        <v>560</v>
      </c>
      <c r="E298" s="61">
        <f t="shared" ref="E298:P298" si="20">SUM(E291:E297)</f>
        <v>26.830000000000002</v>
      </c>
      <c r="F298" s="61">
        <f t="shared" si="20"/>
        <v>24.75</v>
      </c>
      <c r="G298" s="61">
        <f t="shared" si="20"/>
        <v>99.52</v>
      </c>
      <c r="H298" s="61">
        <f t="shared" si="20"/>
        <v>696.33</v>
      </c>
      <c r="I298" s="61">
        <f t="shared" si="20"/>
        <v>0.49</v>
      </c>
      <c r="J298" s="61">
        <f t="shared" si="20"/>
        <v>4.79</v>
      </c>
      <c r="K298" s="61">
        <f t="shared" si="20"/>
        <v>47.509999999999991</v>
      </c>
      <c r="L298" s="61">
        <f t="shared" si="20"/>
        <v>5.04</v>
      </c>
      <c r="M298" s="61">
        <f t="shared" si="20"/>
        <v>147.24</v>
      </c>
      <c r="N298" s="61">
        <f t="shared" si="20"/>
        <v>234.86</v>
      </c>
      <c r="O298" s="61">
        <f t="shared" si="20"/>
        <v>105.60000000000001</v>
      </c>
      <c r="P298" s="61">
        <f t="shared" si="20"/>
        <v>6.0299999999999994</v>
      </c>
    </row>
    <row r="299" spans="2:16" s="50" customFormat="1"/>
    <row r="300" spans="2:16" s="50" customFormat="1"/>
    <row r="301" spans="2:16" s="50" customFormat="1"/>
    <row r="302" spans="2:16" s="50" customFormat="1"/>
    <row r="303" spans="2:16" s="50" customFormat="1"/>
    <row r="304" spans="2:16" s="50" customFormat="1"/>
    <row r="305" spans="2:16" s="50" customFormat="1"/>
    <row r="306" spans="2:16" s="50" customFormat="1"/>
    <row r="307" spans="2:16" s="50" customFormat="1"/>
    <row r="308" spans="2:16" s="50" customFormat="1"/>
    <row r="309" spans="2:16" s="50" customFormat="1"/>
    <row r="310" spans="2:16" s="40" customFormat="1" ht="17.25">
      <c r="B310" s="105" t="s">
        <v>1</v>
      </c>
      <c r="C310" s="105"/>
      <c r="D310" s="105"/>
      <c r="E310" s="105"/>
    </row>
    <row r="311" spans="2:16" s="40" customFormat="1" ht="17.25">
      <c r="B311" s="105" t="s">
        <v>54</v>
      </c>
      <c r="C311" s="105"/>
      <c r="D311" s="105"/>
      <c r="E311" s="105"/>
    </row>
    <row r="312" spans="2:16" s="40" customFormat="1" ht="17.25">
      <c r="B312" s="105" t="s">
        <v>32</v>
      </c>
      <c r="C312" s="105"/>
      <c r="D312" s="105"/>
      <c r="E312" s="105"/>
    </row>
    <row r="313" spans="2:16" s="40" customFormat="1" ht="17.25">
      <c r="B313" s="41" t="s">
        <v>3</v>
      </c>
      <c r="C313" s="42"/>
      <c r="D313" s="42"/>
      <c r="E313" s="43" t="s">
        <v>4</v>
      </c>
      <c r="F313" s="42"/>
      <c r="G313" s="42"/>
    </row>
    <row r="314" spans="2:16" s="47" customFormat="1" ht="15.75">
      <c r="B314" s="44"/>
      <c r="C314" s="45"/>
      <c r="D314" s="45"/>
      <c r="E314" s="46"/>
      <c r="F314" s="45"/>
      <c r="G314" s="45"/>
    </row>
    <row r="315" spans="2:16" s="50" customFormat="1" ht="15.75">
      <c r="B315" s="44"/>
      <c r="C315" s="48"/>
      <c r="D315" s="48"/>
      <c r="E315" s="49"/>
      <c r="F315" s="48"/>
      <c r="G315" s="48"/>
    </row>
    <row r="316" spans="2:16" s="50" customFormat="1" ht="15.75">
      <c r="B316" s="44"/>
      <c r="C316" s="48"/>
      <c r="D316" s="48"/>
      <c r="E316" s="49"/>
      <c r="F316" s="48"/>
      <c r="G316" s="48"/>
    </row>
    <row r="317" spans="2:16" s="53" customFormat="1">
      <c r="B317" s="108" t="s">
        <v>5</v>
      </c>
      <c r="C317" s="109" t="s">
        <v>0</v>
      </c>
      <c r="D317" s="51" t="s">
        <v>6</v>
      </c>
      <c r="E317" s="106" t="s">
        <v>7</v>
      </c>
      <c r="F317" s="106"/>
      <c r="G317" s="106"/>
      <c r="H317" s="106" t="s">
        <v>8</v>
      </c>
      <c r="I317" s="106" t="s">
        <v>9</v>
      </c>
      <c r="J317" s="106"/>
      <c r="K317" s="106"/>
      <c r="L317" s="106"/>
      <c r="M317" s="107" t="s">
        <v>10</v>
      </c>
      <c r="N317" s="107"/>
      <c r="O317" s="107"/>
      <c r="P317" s="107"/>
    </row>
    <row r="318" spans="2:16" s="53" customFormat="1" ht="30">
      <c r="B318" s="108"/>
      <c r="C318" s="109"/>
      <c r="D318" s="51" t="s">
        <v>11</v>
      </c>
      <c r="E318" s="52" t="s">
        <v>23</v>
      </c>
      <c r="F318" s="52" t="s">
        <v>24</v>
      </c>
      <c r="G318" s="52" t="s">
        <v>25</v>
      </c>
      <c r="H318" s="106"/>
      <c r="I318" s="52" t="s">
        <v>22</v>
      </c>
      <c r="J318" s="52" t="s">
        <v>12</v>
      </c>
      <c r="K318" s="52" t="s">
        <v>13</v>
      </c>
      <c r="L318" s="54" t="s">
        <v>14</v>
      </c>
      <c r="M318" s="52" t="s">
        <v>15</v>
      </c>
      <c r="N318" s="52" t="s">
        <v>16</v>
      </c>
      <c r="O318" s="52" t="s">
        <v>17</v>
      </c>
      <c r="P318" s="52" t="s">
        <v>18</v>
      </c>
    </row>
    <row r="319" spans="2:16" s="53" customFormat="1">
      <c r="B319" s="55">
        <v>1</v>
      </c>
      <c r="C319" s="55">
        <v>2</v>
      </c>
      <c r="D319" s="55">
        <v>3</v>
      </c>
      <c r="E319" s="55">
        <v>4</v>
      </c>
      <c r="F319" s="55">
        <v>5</v>
      </c>
      <c r="G319" s="55">
        <v>6</v>
      </c>
      <c r="H319" s="55">
        <v>7</v>
      </c>
      <c r="I319" s="55">
        <v>8</v>
      </c>
      <c r="J319" s="55">
        <v>9</v>
      </c>
      <c r="K319" s="55">
        <v>10</v>
      </c>
      <c r="L319" s="55">
        <v>11</v>
      </c>
      <c r="M319" s="55">
        <v>12</v>
      </c>
      <c r="N319" s="55">
        <v>13</v>
      </c>
      <c r="O319" s="55">
        <v>14</v>
      </c>
      <c r="P319" s="55">
        <v>15</v>
      </c>
    </row>
    <row r="320" spans="2:16" s="53" customFormat="1" ht="17.25" customHeight="1">
      <c r="B320" s="51"/>
      <c r="C320" s="56" t="s">
        <v>19</v>
      </c>
      <c r="D320" s="51"/>
      <c r="E320" s="51"/>
      <c r="F320" s="51"/>
      <c r="G320" s="51"/>
      <c r="H320" s="51"/>
      <c r="I320" s="51"/>
      <c r="J320" s="51"/>
      <c r="K320" s="51"/>
      <c r="L320" s="57"/>
      <c r="M320" s="57"/>
      <c r="N320" s="57"/>
      <c r="O320" s="57"/>
      <c r="P320" s="57"/>
    </row>
    <row r="321" spans="2:16" s="53" customFormat="1" ht="30" customHeight="1">
      <c r="B321" s="15">
        <v>467</v>
      </c>
      <c r="C321" s="34" t="s">
        <v>70</v>
      </c>
      <c r="D321" s="20">
        <v>250</v>
      </c>
      <c r="E321" s="76">
        <v>12.98</v>
      </c>
      <c r="F321" s="76">
        <v>13.51</v>
      </c>
      <c r="G321" s="76">
        <v>14.78</v>
      </c>
      <c r="H321" s="76">
        <v>265.75</v>
      </c>
      <c r="I321" s="76">
        <v>0.01</v>
      </c>
      <c r="J321" s="76">
        <v>4.0599999999999996</v>
      </c>
      <c r="K321" s="76">
        <v>45.75</v>
      </c>
      <c r="L321" s="76">
        <v>0.04</v>
      </c>
      <c r="M321" s="76">
        <v>150.38</v>
      </c>
      <c r="N321" s="76">
        <v>206.75</v>
      </c>
      <c r="O321" s="76">
        <v>10.75</v>
      </c>
      <c r="P321" s="76">
        <v>0.83</v>
      </c>
    </row>
    <row r="322" spans="2:16" s="53" customFormat="1" ht="23.1" customHeight="1">
      <c r="B322" s="15">
        <v>376</v>
      </c>
      <c r="C322" s="34" t="s">
        <v>21</v>
      </c>
      <c r="D322" s="20">
        <v>200</v>
      </c>
      <c r="E322" s="20">
        <v>0.44</v>
      </c>
      <c r="F322" s="20">
        <v>0.02</v>
      </c>
      <c r="G322" s="20">
        <v>27.76</v>
      </c>
      <c r="H322" s="20">
        <v>113</v>
      </c>
      <c r="I322" s="20">
        <v>0.18</v>
      </c>
      <c r="J322" s="20">
        <v>0.1</v>
      </c>
      <c r="K322" s="20">
        <v>1</v>
      </c>
      <c r="L322" s="20">
        <v>1.4</v>
      </c>
      <c r="M322" s="20">
        <v>31.82</v>
      </c>
      <c r="N322" s="20">
        <v>47.8</v>
      </c>
      <c r="O322" s="20">
        <v>47</v>
      </c>
      <c r="P322" s="20">
        <v>3.9</v>
      </c>
    </row>
    <row r="323" spans="2:16" s="53" customFormat="1" ht="23.1" customHeight="1">
      <c r="B323" s="15">
        <v>108</v>
      </c>
      <c r="C323" s="34" t="s">
        <v>30</v>
      </c>
      <c r="D323" s="20">
        <v>30</v>
      </c>
      <c r="E323" s="20">
        <v>3.16</v>
      </c>
      <c r="F323" s="20">
        <v>0.4</v>
      </c>
      <c r="G323" s="20">
        <v>19.04</v>
      </c>
      <c r="H323" s="20">
        <v>94.4</v>
      </c>
      <c r="I323" s="20">
        <v>0.15</v>
      </c>
      <c r="J323" s="20">
        <v>0</v>
      </c>
      <c r="K323" s="20">
        <v>0</v>
      </c>
      <c r="L323" s="20">
        <v>1.8</v>
      </c>
      <c r="M323" s="20">
        <v>26</v>
      </c>
      <c r="N323" s="20">
        <v>39.1</v>
      </c>
      <c r="O323" s="20">
        <v>16</v>
      </c>
      <c r="P323" s="20">
        <v>1.9</v>
      </c>
    </row>
    <row r="324" spans="2:16" s="53" customFormat="1" ht="23.1" customHeight="1">
      <c r="B324" s="15">
        <v>109</v>
      </c>
      <c r="C324" s="34" t="s">
        <v>31</v>
      </c>
      <c r="D324" s="20">
        <v>30</v>
      </c>
      <c r="E324" s="20">
        <v>4.47</v>
      </c>
      <c r="F324" s="20">
        <v>0.36</v>
      </c>
      <c r="G324" s="20">
        <v>26.76</v>
      </c>
      <c r="H324" s="20">
        <v>132.72</v>
      </c>
      <c r="I324" s="20">
        <v>0.18</v>
      </c>
      <c r="J324" s="20">
        <v>0.01</v>
      </c>
      <c r="K324" s="20">
        <v>0.04</v>
      </c>
      <c r="L324" s="20">
        <v>2.6</v>
      </c>
      <c r="M324" s="20">
        <v>49</v>
      </c>
      <c r="N324" s="20">
        <v>73.5</v>
      </c>
      <c r="O324" s="20">
        <v>24</v>
      </c>
      <c r="P324" s="20">
        <v>2.4</v>
      </c>
    </row>
    <row r="325" spans="2:16" s="53" customFormat="1" ht="23.1" customHeight="1">
      <c r="B325" s="58"/>
      <c r="C325" s="59"/>
      <c r="D325" s="52"/>
      <c r="E325" s="52"/>
      <c r="F325" s="52"/>
      <c r="G325" s="52"/>
      <c r="H325" s="52"/>
      <c r="I325" s="52"/>
      <c r="J325" s="52"/>
      <c r="K325" s="52"/>
      <c r="L325" s="54"/>
      <c r="M325" s="54"/>
      <c r="N325" s="54"/>
      <c r="O325" s="54"/>
      <c r="P325" s="54"/>
    </row>
    <row r="326" spans="2:16" s="62" customFormat="1" ht="23.1" customHeight="1">
      <c r="B326" s="60"/>
      <c r="C326" s="60" t="s">
        <v>20</v>
      </c>
      <c r="D326" s="61">
        <f>SUM(D321:D325)</f>
        <v>510</v>
      </c>
      <c r="E326" s="61">
        <f t="shared" ref="E326:P326" si="21">SUM(E321:E325)</f>
        <v>21.049999999999997</v>
      </c>
      <c r="F326" s="61">
        <f t="shared" si="21"/>
        <v>14.29</v>
      </c>
      <c r="G326" s="61">
        <f t="shared" si="21"/>
        <v>88.34</v>
      </c>
      <c r="H326" s="61">
        <f t="shared" si="21"/>
        <v>605.87</v>
      </c>
      <c r="I326" s="61">
        <f t="shared" si="21"/>
        <v>0.52</v>
      </c>
      <c r="J326" s="61">
        <f t="shared" si="21"/>
        <v>4.169999999999999</v>
      </c>
      <c r="K326" s="61">
        <f t="shared" si="21"/>
        <v>46.79</v>
      </c>
      <c r="L326" s="61">
        <f t="shared" si="21"/>
        <v>5.84</v>
      </c>
      <c r="M326" s="61">
        <f t="shared" si="21"/>
        <v>257.2</v>
      </c>
      <c r="N326" s="61">
        <f t="shared" si="21"/>
        <v>367.15000000000003</v>
      </c>
      <c r="O326" s="61">
        <f t="shared" si="21"/>
        <v>97.75</v>
      </c>
      <c r="P326" s="61">
        <f t="shared" si="21"/>
        <v>9.0299999999999994</v>
      </c>
    </row>
    <row r="327" spans="2:16" s="50" customFormat="1"/>
    <row r="328" spans="2:16" s="50" customFormat="1"/>
    <row r="329" spans="2:16" s="50" customFormat="1"/>
    <row r="330" spans="2:16" s="50" customFormat="1"/>
    <row r="331" spans="2:16" s="50" customFormat="1"/>
    <row r="332" spans="2:16" s="50" customFormat="1"/>
    <row r="333" spans="2:16" s="50" customFormat="1"/>
    <row r="334" spans="2:16" s="50" customFormat="1"/>
    <row r="335" spans="2:16" s="50" customFormat="1"/>
    <row r="336" spans="2:16" s="50" customFormat="1"/>
    <row r="337" spans="2:16" s="50" customFormat="1"/>
    <row r="338" spans="2:16" s="50" customFormat="1"/>
    <row r="339" spans="2:16" s="50" customFormat="1"/>
    <row r="340" spans="2:16" s="50" customFormat="1"/>
    <row r="341" spans="2:16" s="40" customFormat="1" ht="17.25">
      <c r="B341" s="105" t="s">
        <v>33</v>
      </c>
      <c r="C341" s="105"/>
      <c r="D341" s="105"/>
      <c r="E341" s="105"/>
    </row>
    <row r="342" spans="2:16" s="40" customFormat="1" ht="17.25">
      <c r="B342" s="105" t="s">
        <v>54</v>
      </c>
      <c r="C342" s="105"/>
      <c r="D342" s="105"/>
      <c r="E342" s="105"/>
    </row>
    <row r="343" spans="2:16" s="40" customFormat="1" ht="17.25">
      <c r="B343" s="105" t="s">
        <v>32</v>
      </c>
      <c r="C343" s="105"/>
      <c r="D343" s="105"/>
      <c r="E343" s="105"/>
    </row>
    <row r="344" spans="2:16" s="40" customFormat="1" ht="17.25">
      <c r="B344" s="41" t="s">
        <v>3</v>
      </c>
      <c r="C344" s="42"/>
      <c r="D344" s="42"/>
      <c r="E344" s="43" t="s">
        <v>4</v>
      </c>
      <c r="F344" s="42"/>
      <c r="G344" s="42"/>
    </row>
    <row r="345" spans="2:16" s="47" customFormat="1" ht="15.75">
      <c r="B345" s="44"/>
      <c r="C345" s="45"/>
      <c r="D345" s="45"/>
      <c r="E345" s="46"/>
      <c r="F345" s="45"/>
      <c r="G345" s="45"/>
    </row>
    <row r="346" spans="2:16" s="50" customFormat="1" ht="15.75">
      <c r="B346" s="44"/>
      <c r="C346" s="48"/>
      <c r="D346" s="48"/>
      <c r="E346" s="49"/>
      <c r="F346" s="48"/>
      <c r="G346" s="48"/>
    </row>
    <row r="347" spans="2:16" s="50" customFormat="1" ht="15.75">
      <c r="B347" s="44"/>
      <c r="C347" s="48"/>
      <c r="D347" s="48"/>
      <c r="E347" s="49"/>
      <c r="F347" s="48"/>
      <c r="G347" s="48"/>
    </row>
    <row r="348" spans="2:16" s="53" customFormat="1">
      <c r="B348" s="108" t="s">
        <v>5</v>
      </c>
      <c r="C348" s="109" t="s">
        <v>0</v>
      </c>
      <c r="D348" s="51" t="s">
        <v>6</v>
      </c>
      <c r="E348" s="106" t="s">
        <v>7</v>
      </c>
      <c r="F348" s="106"/>
      <c r="G348" s="106"/>
      <c r="H348" s="106" t="s">
        <v>8</v>
      </c>
      <c r="I348" s="106" t="s">
        <v>9</v>
      </c>
      <c r="J348" s="106"/>
      <c r="K348" s="106"/>
      <c r="L348" s="106"/>
      <c r="M348" s="107" t="s">
        <v>10</v>
      </c>
      <c r="N348" s="107"/>
      <c r="O348" s="107"/>
      <c r="P348" s="107"/>
    </row>
    <row r="349" spans="2:16" s="53" customFormat="1" ht="30">
      <c r="B349" s="108"/>
      <c r="C349" s="109"/>
      <c r="D349" s="51" t="s">
        <v>11</v>
      </c>
      <c r="E349" s="52" t="s">
        <v>23</v>
      </c>
      <c r="F349" s="52" t="s">
        <v>24</v>
      </c>
      <c r="G349" s="52" t="s">
        <v>25</v>
      </c>
      <c r="H349" s="106"/>
      <c r="I349" s="52" t="s">
        <v>22</v>
      </c>
      <c r="J349" s="52" t="s">
        <v>12</v>
      </c>
      <c r="K349" s="52" t="s">
        <v>13</v>
      </c>
      <c r="L349" s="54" t="s">
        <v>14</v>
      </c>
      <c r="M349" s="52" t="s">
        <v>15</v>
      </c>
      <c r="N349" s="52" t="s">
        <v>16</v>
      </c>
      <c r="O349" s="52" t="s">
        <v>17</v>
      </c>
      <c r="P349" s="52" t="s">
        <v>18</v>
      </c>
    </row>
    <row r="350" spans="2:16" s="53" customFormat="1">
      <c r="B350" s="55">
        <v>1</v>
      </c>
      <c r="C350" s="55">
        <v>2</v>
      </c>
      <c r="D350" s="55">
        <v>3</v>
      </c>
      <c r="E350" s="55">
        <v>4</v>
      </c>
      <c r="F350" s="55">
        <v>5</v>
      </c>
      <c r="G350" s="55">
        <v>6</v>
      </c>
      <c r="H350" s="55">
        <v>7</v>
      </c>
      <c r="I350" s="55">
        <v>8</v>
      </c>
      <c r="J350" s="55">
        <v>9</v>
      </c>
      <c r="K350" s="55">
        <v>10</v>
      </c>
      <c r="L350" s="55">
        <v>11</v>
      </c>
      <c r="M350" s="55">
        <v>12</v>
      </c>
      <c r="N350" s="55">
        <v>13</v>
      </c>
      <c r="O350" s="55">
        <v>14</v>
      </c>
      <c r="P350" s="55">
        <v>15</v>
      </c>
    </row>
    <row r="351" spans="2:16" s="53" customFormat="1" ht="17.25" customHeight="1">
      <c r="B351" s="51"/>
      <c r="C351" s="56" t="s">
        <v>19</v>
      </c>
      <c r="D351" s="51"/>
      <c r="E351" s="51"/>
      <c r="F351" s="51"/>
      <c r="G351" s="51"/>
      <c r="H351" s="51"/>
      <c r="I351" s="51"/>
      <c r="J351" s="51"/>
      <c r="K351" s="51"/>
      <c r="L351" s="57"/>
      <c r="M351" s="57"/>
      <c r="N351" s="57"/>
      <c r="O351" s="57"/>
      <c r="P351" s="57"/>
    </row>
    <row r="352" spans="2:16" s="53" customFormat="1" ht="23.1" customHeight="1">
      <c r="B352" s="66">
        <v>206</v>
      </c>
      <c r="C352" s="67" t="s">
        <v>92</v>
      </c>
      <c r="D352" s="68">
        <v>200</v>
      </c>
      <c r="E352" s="78">
        <v>2.2000000000000002</v>
      </c>
      <c r="F352" s="79">
        <v>8.1999999999999993</v>
      </c>
      <c r="G352" s="80">
        <v>21</v>
      </c>
      <c r="H352" s="79">
        <v>172</v>
      </c>
      <c r="I352" s="80">
        <v>0.16</v>
      </c>
      <c r="J352" s="78">
        <v>1.38</v>
      </c>
      <c r="K352" s="69">
        <v>0.66</v>
      </c>
      <c r="L352" s="69">
        <v>0</v>
      </c>
      <c r="M352" s="69">
        <v>170.7</v>
      </c>
      <c r="N352" s="69">
        <v>211.18</v>
      </c>
      <c r="O352" s="69">
        <v>30.41</v>
      </c>
      <c r="P352" s="69">
        <v>0.4</v>
      </c>
    </row>
    <row r="353" spans="2:16" s="53" customFormat="1" ht="23.1" customHeight="1">
      <c r="B353" s="66">
        <v>512</v>
      </c>
      <c r="C353" s="67" t="s">
        <v>43</v>
      </c>
      <c r="D353" s="68">
        <v>200</v>
      </c>
      <c r="E353" s="69">
        <v>0.75</v>
      </c>
      <c r="F353" s="69">
        <v>0.08</v>
      </c>
      <c r="G353" s="69">
        <v>6.15</v>
      </c>
      <c r="H353" s="69">
        <v>100.1</v>
      </c>
      <c r="I353" s="69">
        <v>0.03</v>
      </c>
      <c r="J353" s="69">
        <v>1.8</v>
      </c>
      <c r="K353" s="69">
        <v>0.15</v>
      </c>
      <c r="L353" s="69">
        <v>0.04</v>
      </c>
      <c r="M353" s="69">
        <v>24.4</v>
      </c>
      <c r="N353" s="69">
        <v>36.6</v>
      </c>
      <c r="O353" s="69">
        <v>14.7</v>
      </c>
      <c r="P353" s="69">
        <v>0.67</v>
      </c>
    </row>
    <row r="354" spans="2:16" s="53" customFormat="1" ht="23.1" customHeight="1">
      <c r="B354" s="66">
        <v>2</v>
      </c>
      <c r="C354" s="66" t="s">
        <v>71</v>
      </c>
      <c r="D354" s="71" t="s">
        <v>37</v>
      </c>
      <c r="E354" s="69">
        <v>2.34</v>
      </c>
      <c r="F354" s="69">
        <v>5.6</v>
      </c>
      <c r="G354" s="69">
        <v>16.920000000000002</v>
      </c>
      <c r="H354" s="69">
        <v>131.6</v>
      </c>
      <c r="I354" s="69">
        <v>0.04</v>
      </c>
      <c r="J354" s="69">
        <v>0.03</v>
      </c>
      <c r="K354" s="69">
        <v>7.0000000000000007E-2</v>
      </c>
      <c r="L354" s="69">
        <v>1.2</v>
      </c>
      <c r="M354" s="69">
        <v>201</v>
      </c>
      <c r="N354" s="69">
        <v>80.599999999999994</v>
      </c>
      <c r="O354" s="69">
        <v>17.420000000000002</v>
      </c>
      <c r="P354" s="69">
        <v>0.46</v>
      </c>
    </row>
    <row r="355" spans="2:16" s="53" customFormat="1" ht="23.1" customHeight="1">
      <c r="B355" s="66"/>
      <c r="C355" s="66" t="s">
        <v>93</v>
      </c>
      <c r="D355" s="68">
        <v>100</v>
      </c>
      <c r="E355" s="69">
        <v>5.0999999999999996</v>
      </c>
      <c r="F355" s="69">
        <v>4.5999999999999996</v>
      </c>
      <c r="G355" s="69">
        <v>0.3</v>
      </c>
      <c r="H355" s="69">
        <v>62.8</v>
      </c>
      <c r="I355" s="69">
        <v>0.03</v>
      </c>
      <c r="J355" s="69">
        <v>0.08</v>
      </c>
      <c r="K355" s="69">
        <v>0.1</v>
      </c>
      <c r="L355" s="69">
        <v>0</v>
      </c>
      <c r="M355" s="69">
        <v>22</v>
      </c>
      <c r="N355" s="69">
        <v>76.8</v>
      </c>
      <c r="O355" s="69">
        <v>4.8</v>
      </c>
      <c r="P355" s="69">
        <v>1</v>
      </c>
    </row>
    <row r="356" spans="2:16" s="53" customFormat="1" ht="23.1" customHeight="1">
      <c r="B356" s="66"/>
      <c r="C356" s="66"/>
      <c r="D356" s="68"/>
      <c r="E356" s="68"/>
      <c r="F356" s="68"/>
      <c r="G356" s="68"/>
      <c r="H356" s="68"/>
      <c r="I356" s="68"/>
      <c r="J356" s="68"/>
      <c r="K356" s="68"/>
      <c r="L356" s="68"/>
      <c r="M356" s="68"/>
      <c r="N356" s="68"/>
      <c r="O356" s="68"/>
      <c r="P356" s="68"/>
    </row>
    <row r="357" spans="2:16" s="62" customFormat="1" ht="23.1" customHeight="1">
      <c r="B357" s="60"/>
      <c r="C357" s="60" t="s">
        <v>20</v>
      </c>
      <c r="D357" s="61">
        <v>538</v>
      </c>
      <c r="E357" s="81">
        <f>SUM(E352:E356)</f>
        <v>10.39</v>
      </c>
      <c r="F357" s="81">
        <f t="shared" ref="F357:P357" si="22">SUM(F352:F356)</f>
        <v>18.479999999999997</v>
      </c>
      <c r="G357" s="81">
        <f t="shared" si="22"/>
        <v>44.37</v>
      </c>
      <c r="H357" s="81">
        <f t="shared" si="22"/>
        <v>466.50000000000006</v>
      </c>
      <c r="I357" s="81">
        <f t="shared" si="22"/>
        <v>0.26</v>
      </c>
      <c r="J357" s="81">
        <f t="shared" si="22"/>
        <v>3.2899999999999996</v>
      </c>
      <c r="K357" s="81">
        <f t="shared" si="22"/>
        <v>0.98000000000000009</v>
      </c>
      <c r="L357" s="81">
        <f t="shared" si="22"/>
        <v>1.24</v>
      </c>
      <c r="M357" s="81">
        <f t="shared" si="22"/>
        <v>418.1</v>
      </c>
      <c r="N357" s="81">
        <f t="shared" si="22"/>
        <v>405.18</v>
      </c>
      <c r="O357" s="81">
        <f t="shared" si="22"/>
        <v>67.33</v>
      </c>
      <c r="P357" s="81">
        <f t="shared" si="22"/>
        <v>2.5300000000000002</v>
      </c>
    </row>
    <row r="358" spans="2:16" s="50" customFormat="1"/>
    <row r="359" spans="2:16" s="50" customFormat="1"/>
    <row r="360" spans="2:16" s="50" customFormat="1"/>
    <row r="361" spans="2:16" s="50" customFormat="1"/>
    <row r="362" spans="2:16" s="50" customFormat="1"/>
    <row r="363" spans="2:16" s="50" customFormat="1"/>
    <row r="364" spans="2:16" s="50" customFormat="1"/>
    <row r="365" spans="2:16" s="50" customFormat="1"/>
    <row r="366" spans="2:16" s="50" customFormat="1"/>
    <row r="367" spans="2:16" s="50" customFormat="1"/>
    <row r="368" spans="2:16" s="50" customFormat="1"/>
    <row r="369" spans="2:16" s="50" customFormat="1"/>
    <row r="370" spans="2:16" s="50" customFormat="1"/>
    <row r="371" spans="2:16" s="50" customFormat="1"/>
    <row r="372" spans="2:16" s="50" customFormat="1"/>
    <row r="373" spans="2:16" s="40" customFormat="1" ht="17.25">
      <c r="B373" s="105" t="s">
        <v>38</v>
      </c>
      <c r="C373" s="105"/>
      <c r="D373" s="105"/>
      <c r="E373" s="105"/>
    </row>
    <row r="374" spans="2:16" s="40" customFormat="1" ht="17.25">
      <c r="B374" s="105" t="s">
        <v>54</v>
      </c>
      <c r="C374" s="105"/>
      <c r="D374" s="105"/>
      <c r="E374" s="105"/>
    </row>
    <row r="375" spans="2:16" s="40" customFormat="1" ht="17.25">
      <c r="B375" s="105" t="s">
        <v>32</v>
      </c>
      <c r="C375" s="105"/>
      <c r="D375" s="105"/>
      <c r="E375" s="105"/>
    </row>
    <row r="376" spans="2:16" s="40" customFormat="1" ht="17.25">
      <c r="B376" s="41" t="s">
        <v>3</v>
      </c>
      <c r="C376" s="42"/>
      <c r="D376" s="42"/>
      <c r="E376" s="43" t="s">
        <v>4</v>
      </c>
      <c r="F376" s="42"/>
      <c r="G376" s="42"/>
    </row>
    <row r="377" spans="2:16" s="47" customFormat="1" ht="15.75">
      <c r="B377" s="44"/>
      <c r="C377" s="45"/>
      <c r="D377" s="45"/>
      <c r="E377" s="46"/>
      <c r="F377" s="45"/>
      <c r="G377" s="45"/>
    </row>
    <row r="378" spans="2:16" s="50" customFormat="1" ht="15.75">
      <c r="B378" s="44"/>
      <c r="C378" s="48"/>
      <c r="D378" s="48"/>
      <c r="E378" s="49"/>
      <c r="F378" s="48"/>
      <c r="G378" s="48"/>
    </row>
    <row r="379" spans="2:16" s="50" customFormat="1" ht="15.75">
      <c r="B379" s="44"/>
      <c r="C379" s="48"/>
      <c r="D379" s="48"/>
      <c r="E379" s="49"/>
      <c r="F379" s="48"/>
      <c r="G379" s="48"/>
    </row>
    <row r="380" spans="2:16" s="53" customFormat="1">
      <c r="B380" s="108" t="s">
        <v>5</v>
      </c>
      <c r="C380" s="109" t="s">
        <v>0</v>
      </c>
      <c r="D380" s="51" t="s">
        <v>6</v>
      </c>
      <c r="E380" s="106" t="s">
        <v>7</v>
      </c>
      <c r="F380" s="106"/>
      <c r="G380" s="106"/>
      <c r="H380" s="106" t="s">
        <v>8</v>
      </c>
      <c r="I380" s="106" t="s">
        <v>9</v>
      </c>
      <c r="J380" s="106"/>
      <c r="K380" s="106"/>
      <c r="L380" s="106"/>
      <c r="M380" s="107" t="s">
        <v>10</v>
      </c>
      <c r="N380" s="107"/>
      <c r="O380" s="107"/>
      <c r="P380" s="107"/>
    </row>
    <row r="381" spans="2:16" s="53" customFormat="1" ht="30">
      <c r="B381" s="108"/>
      <c r="C381" s="109"/>
      <c r="D381" s="51" t="s">
        <v>11</v>
      </c>
      <c r="E381" s="52" t="s">
        <v>23</v>
      </c>
      <c r="F381" s="52" t="s">
        <v>24</v>
      </c>
      <c r="G381" s="52" t="s">
        <v>25</v>
      </c>
      <c r="H381" s="106"/>
      <c r="I381" s="52" t="s">
        <v>22</v>
      </c>
      <c r="J381" s="52" t="s">
        <v>12</v>
      </c>
      <c r="K381" s="52" t="s">
        <v>13</v>
      </c>
      <c r="L381" s="54" t="s">
        <v>14</v>
      </c>
      <c r="M381" s="52" t="s">
        <v>15</v>
      </c>
      <c r="N381" s="52" t="s">
        <v>16</v>
      </c>
      <c r="O381" s="52" t="s">
        <v>17</v>
      </c>
      <c r="P381" s="52" t="s">
        <v>18</v>
      </c>
    </row>
    <row r="382" spans="2:16" s="53" customFormat="1">
      <c r="B382" s="55">
        <v>1</v>
      </c>
      <c r="C382" s="55">
        <v>2</v>
      </c>
      <c r="D382" s="55">
        <v>3</v>
      </c>
      <c r="E382" s="55">
        <v>4</v>
      </c>
      <c r="F382" s="55">
        <v>5</v>
      </c>
      <c r="G382" s="55">
        <v>6</v>
      </c>
      <c r="H382" s="55">
        <v>7</v>
      </c>
      <c r="I382" s="55">
        <v>8</v>
      </c>
      <c r="J382" s="55">
        <v>9</v>
      </c>
      <c r="K382" s="55">
        <v>10</v>
      </c>
      <c r="L382" s="55">
        <v>11</v>
      </c>
      <c r="M382" s="55">
        <v>12</v>
      </c>
      <c r="N382" s="55">
        <v>13</v>
      </c>
      <c r="O382" s="55">
        <v>14</v>
      </c>
      <c r="P382" s="55">
        <v>15</v>
      </c>
    </row>
    <row r="383" spans="2:16" s="53" customFormat="1" ht="17.25" customHeight="1">
      <c r="B383" s="51"/>
      <c r="C383" s="56" t="s">
        <v>19</v>
      </c>
      <c r="D383" s="51"/>
      <c r="E383" s="51"/>
      <c r="F383" s="51"/>
      <c r="G383" s="51"/>
      <c r="H383" s="51"/>
      <c r="I383" s="51"/>
      <c r="J383" s="51"/>
      <c r="K383" s="51"/>
      <c r="L383" s="57"/>
      <c r="M383" s="57"/>
      <c r="N383" s="57"/>
      <c r="O383" s="57"/>
      <c r="P383" s="57"/>
    </row>
    <row r="384" spans="2:16" s="53" customFormat="1" ht="23.1" customHeight="1">
      <c r="B384" s="66">
        <v>65</v>
      </c>
      <c r="C384" s="67" t="s">
        <v>73</v>
      </c>
      <c r="D384" s="82">
        <v>60</v>
      </c>
      <c r="E384" s="69">
        <v>0.64</v>
      </c>
      <c r="F384" s="69">
        <v>6.12</v>
      </c>
      <c r="G384" s="69">
        <v>3.35</v>
      </c>
      <c r="H384" s="69">
        <v>52.59</v>
      </c>
      <c r="I384" s="69">
        <v>0.01</v>
      </c>
      <c r="J384" s="69">
        <v>11.5</v>
      </c>
      <c r="K384" s="69">
        <v>0</v>
      </c>
      <c r="L384" s="69">
        <v>0.01</v>
      </c>
      <c r="M384" s="69">
        <v>18.399999999999999</v>
      </c>
      <c r="N384" s="69">
        <v>27.6</v>
      </c>
      <c r="O384" s="69">
        <v>7.05</v>
      </c>
      <c r="P384" s="69">
        <v>0.73</v>
      </c>
    </row>
    <row r="385" spans="2:16" s="53" customFormat="1" ht="23.1" customHeight="1">
      <c r="B385" s="66">
        <v>377</v>
      </c>
      <c r="C385" s="67" t="s">
        <v>74</v>
      </c>
      <c r="D385" s="83">
        <v>90</v>
      </c>
      <c r="E385" s="84">
        <v>12.09</v>
      </c>
      <c r="F385" s="84">
        <v>2.8</v>
      </c>
      <c r="G385" s="84">
        <v>7.93</v>
      </c>
      <c r="H385" s="84">
        <v>330.67</v>
      </c>
      <c r="I385" s="84">
        <v>0.09</v>
      </c>
      <c r="J385" s="84">
        <v>0.46</v>
      </c>
      <c r="K385" s="84">
        <v>29.59</v>
      </c>
      <c r="L385" s="84">
        <v>0.12</v>
      </c>
      <c r="M385" s="84">
        <v>44.22</v>
      </c>
      <c r="N385" s="84" t="s">
        <v>76</v>
      </c>
      <c r="O385" s="84">
        <v>38.86</v>
      </c>
      <c r="P385" s="84">
        <v>0.8</v>
      </c>
    </row>
    <row r="386" spans="2:16" s="53" customFormat="1" ht="23.1" customHeight="1">
      <c r="B386" s="66">
        <v>429</v>
      </c>
      <c r="C386" s="67" t="s">
        <v>75</v>
      </c>
      <c r="D386" s="82">
        <v>150</v>
      </c>
      <c r="E386" s="69">
        <v>0.73</v>
      </c>
      <c r="F386" s="69">
        <v>6.17</v>
      </c>
      <c r="G386" s="69">
        <v>1.21</v>
      </c>
      <c r="H386" s="69">
        <v>63.45</v>
      </c>
      <c r="I386" s="69">
        <v>0.01</v>
      </c>
      <c r="J386" s="69">
        <v>0.31</v>
      </c>
      <c r="K386" s="69">
        <v>44.6</v>
      </c>
      <c r="L386" s="69">
        <v>0.4</v>
      </c>
      <c r="M386" s="69">
        <v>36.97</v>
      </c>
      <c r="N386" s="69">
        <v>56.1</v>
      </c>
      <c r="O386" s="69">
        <v>3.08</v>
      </c>
      <c r="P386" s="69">
        <v>0.1</v>
      </c>
    </row>
    <row r="387" spans="2:16" s="53" customFormat="1" ht="23.1" customHeight="1">
      <c r="B387" s="66">
        <v>519</v>
      </c>
      <c r="C387" s="67" t="s">
        <v>29</v>
      </c>
      <c r="D387" s="82">
        <v>200</v>
      </c>
      <c r="E387" s="69">
        <v>1.04</v>
      </c>
      <c r="F387" s="69">
        <v>0.06</v>
      </c>
      <c r="G387" s="69">
        <v>25.17</v>
      </c>
      <c r="H387" s="69">
        <v>106.25</v>
      </c>
      <c r="I387" s="69">
        <v>0.02</v>
      </c>
      <c r="J387" s="69">
        <v>0.8</v>
      </c>
      <c r="K387" s="69">
        <v>0</v>
      </c>
      <c r="L387" s="69">
        <v>0.01</v>
      </c>
      <c r="M387" s="69">
        <v>32.450000000000003</v>
      </c>
      <c r="N387" s="69">
        <v>48.4</v>
      </c>
      <c r="O387" s="69">
        <v>21</v>
      </c>
      <c r="P387" s="69">
        <v>0.69</v>
      </c>
    </row>
    <row r="388" spans="2:16" s="53" customFormat="1" ht="23.1" customHeight="1">
      <c r="B388" s="66">
        <v>108</v>
      </c>
      <c r="C388" s="67" t="s">
        <v>30</v>
      </c>
      <c r="D388" s="82">
        <v>30</v>
      </c>
      <c r="E388" s="69">
        <v>3.16</v>
      </c>
      <c r="F388" s="69">
        <v>0.4</v>
      </c>
      <c r="G388" s="69">
        <v>19.04</v>
      </c>
      <c r="H388" s="69">
        <v>94.4</v>
      </c>
      <c r="I388" s="69">
        <v>0.15</v>
      </c>
      <c r="J388" s="69">
        <v>0</v>
      </c>
      <c r="K388" s="69">
        <v>0</v>
      </c>
      <c r="L388" s="69">
        <v>1.8</v>
      </c>
      <c r="M388" s="69">
        <v>26</v>
      </c>
      <c r="N388" s="69">
        <v>39.1</v>
      </c>
      <c r="O388" s="69">
        <v>16</v>
      </c>
      <c r="P388" s="69">
        <v>1.9</v>
      </c>
    </row>
    <row r="389" spans="2:16" s="53" customFormat="1" ht="23.1" customHeight="1">
      <c r="B389" s="66">
        <v>109</v>
      </c>
      <c r="C389" s="67" t="s">
        <v>31</v>
      </c>
      <c r="D389" s="82">
        <v>30</v>
      </c>
      <c r="E389" s="69">
        <v>4.47</v>
      </c>
      <c r="F389" s="69">
        <v>0.36</v>
      </c>
      <c r="G389" s="69">
        <v>26.76</v>
      </c>
      <c r="H389" s="69">
        <v>132.72</v>
      </c>
      <c r="I389" s="69">
        <v>0.18</v>
      </c>
      <c r="J389" s="69">
        <v>0.01</v>
      </c>
      <c r="K389" s="69">
        <v>0.04</v>
      </c>
      <c r="L389" s="69">
        <v>2.6</v>
      </c>
      <c r="M389" s="69">
        <v>49</v>
      </c>
      <c r="N389" s="69">
        <v>73.5</v>
      </c>
      <c r="O389" s="69">
        <v>24</v>
      </c>
      <c r="P389" s="69">
        <v>2.4</v>
      </c>
    </row>
    <row r="390" spans="2:16" s="53" customFormat="1" ht="23.1" customHeight="1">
      <c r="B390" s="58"/>
      <c r="C390" s="59"/>
      <c r="D390" s="52"/>
      <c r="E390" s="52"/>
      <c r="F390" s="52"/>
      <c r="G390" s="52"/>
      <c r="H390" s="52"/>
      <c r="I390" s="52"/>
      <c r="J390" s="52"/>
      <c r="K390" s="52"/>
      <c r="L390" s="54"/>
      <c r="M390" s="54"/>
      <c r="N390" s="54"/>
      <c r="O390" s="54"/>
      <c r="P390" s="54"/>
    </row>
    <row r="391" spans="2:16" s="62" customFormat="1" ht="23.1" customHeight="1">
      <c r="B391" s="60"/>
      <c r="C391" s="60" t="s">
        <v>20</v>
      </c>
      <c r="D391" s="85">
        <f>SUM(D384:D390)</f>
        <v>560</v>
      </c>
      <c r="E391" s="86">
        <f t="shared" ref="E391:P391" si="23">SUM(E384:E390)</f>
        <v>22.13</v>
      </c>
      <c r="F391" s="86">
        <f t="shared" si="23"/>
        <v>15.91</v>
      </c>
      <c r="G391" s="86">
        <f t="shared" si="23"/>
        <v>83.46</v>
      </c>
      <c r="H391" s="86">
        <f t="shared" si="23"/>
        <v>780.08</v>
      </c>
      <c r="I391" s="86">
        <f t="shared" si="23"/>
        <v>0.45999999999999996</v>
      </c>
      <c r="J391" s="86">
        <f t="shared" si="23"/>
        <v>13.080000000000002</v>
      </c>
      <c r="K391" s="86">
        <f t="shared" si="23"/>
        <v>74.23</v>
      </c>
      <c r="L391" s="86">
        <f t="shared" si="23"/>
        <v>4.9399999999999995</v>
      </c>
      <c r="M391" s="86">
        <f t="shared" si="23"/>
        <v>207.04000000000002</v>
      </c>
      <c r="N391" s="86">
        <f t="shared" si="23"/>
        <v>244.7</v>
      </c>
      <c r="O391" s="86">
        <f t="shared" si="23"/>
        <v>109.99</v>
      </c>
      <c r="P391" s="86">
        <f t="shared" si="23"/>
        <v>6.620000000000001</v>
      </c>
    </row>
    <row r="392" spans="2:16" s="50" customFormat="1"/>
    <row r="393" spans="2:16" s="50" customFormat="1"/>
    <row r="394" spans="2:16" s="63" customFormat="1">
      <c r="D394" s="87"/>
      <c r="E394" s="88"/>
      <c r="F394" s="88"/>
      <c r="G394" s="88"/>
      <c r="H394" s="88"/>
      <c r="I394" s="88"/>
      <c r="J394" s="88"/>
      <c r="K394" s="88"/>
      <c r="L394" s="88"/>
      <c r="M394" s="88"/>
      <c r="N394" s="88"/>
      <c r="O394" s="88"/>
      <c r="P394" s="88"/>
    </row>
    <row r="395" spans="2:16" s="63" customFormat="1">
      <c r="E395" s="65"/>
      <c r="F395" s="65"/>
      <c r="G395" s="65"/>
      <c r="H395" s="65"/>
      <c r="I395" s="65"/>
      <c r="J395" s="65"/>
      <c r="K395" s="65"/>
      <c r="L395" s="65"/>
      <c r="M395" s="65"/>
      <c r="N395" s="65"/>
      <c r="O395" s="65"/>
      <c r="P395" s="65"/>
    </row>
    <row r="396" spans="2:16" s="50" customFormat="1"/>
    <row r="397" spans="2:16" s="50" customFormat="1"/>
    <row r="398" spans="2:16" s="50" customFormat="1"/>
    <row r="399" spans="2:16" s="50" customFormat="1"/>
    <row r="400" spans="2:16" s="50" customFormat="1"/>
    <row r="401" spans="2:31" s="50" customFormat="1"/>
    <row r="402" spans="2:31" s="50" customFormat="1"/>
    <row r="403" spans="2:31" s="50" customFormat="1"/>
    <row r="404" spans="2:31" s="40" customFormat="1" ht="17.25">
      <c r="B404" s="105" t="s">
        <v>44</v>
      </c>
      <c r="C404" s="105"/>
      <c r="D404" s="105"/>
      <c r="E404" s="105"/>
    </row>
    <row r="405" spans="2:31" s="40" customFormat="1" ht="17.25">
      <c r="B405" s="105" t="s">
        <v>54</v>
      </c>
      <c r="C405" s="105"/>
      <c r="D405" s="105"/>
      <c r="E405" s="105"/>
    </row>
    <row r="406" spans="2:31" s="40" customFormat="1" ht="17.25">
      <c r="B406" s="105" t="s">
        <v>32</v>
      </c>
      <c r="C406" s="105"/>
      <c r="D406" s="105"/>
      <c r="E406" s="105"/>
    </row>
    <row r="407" spans="2:31" s="40" customFormat="1" ht="17.25">
      <c r="B407" s="41" t="s">
        <v>3</v>
      </c>
      <c r="C407" s="42"/>
      <c r="D407" s="42"/>
      <c r="E407" s="43" t="s">
        <v>4</v>
      </c>
      <c r="F407" s="42"/>
      <c r="G407" s="42"/>
    </row>
    <row r="408" spans="2:31" s="47" customFormat="1" ht="15.75">
      <c r="B408" s="44"/>
      <c r="C408" s="45"/>
      <c r="D408" s="45"/>
      <c r="E408" s="46"/>
      <c r="F408" s="45"/>
      <c r="G408" s="45"/>
    </row>
    <row r="409" spans="2:31" s="50" customFormat="1" ht="15.75">
      <c r="B409" s="44"/>
      <c r="C409" s="48"/>
      <c r="D409" s="48"/>
      <c r="E409" s="49"/>
      <c r="F409" s="48"/>
      <c r="G409" s="48"/>
    </row>
    <row r="410" spans="2:31" s="50" customFormat="1" ht="15.75">
      <c r="B410" s="44"/>
      <c r="C410" s="48"/>
      <c r="D410" s="48"/>
      <c r="E410" s="49"/>
      <c r="F410" s="48"/>
      <c r="G410" s="48"/>
    </row>
    <row r="411" spans="2:31" s="53" customFormat="1">
      <c r="B411" s="108" t="s">
        <v>5</v>
      </c>
      <c r="C411" s="109" t="s">
        <v>0</v>
      </c>
      <c r="D411" s="51" t="s">
        <v>6</v>
      </c>
      <c r="E411" s="106" t="s">
        <v>7</v>
      </c>
      <c r="F411" s="106"/>
      <c r="G411" s="106"/>
      <c r="H411" s="106" t="s">
        <v>8</v>
      </c>
      <c r="I411" s="106" t="s">
        <v>9</v>
      </c>
      <c r="J411" s="106"/>
      <c r="K411" s="106"/>
      <c r="L411" s="106"/>
      <c r="M411" s="107" t="s">
        <v>10</v>
      </c>
      <c r="N411" s="107"/>
      <c r="O411" s="107"/>
      <c r="P411" s="107"/>
    </row>
    <row r="412" spans="2:31" s="53" customFormat="1" ht="30">
      <c r="B412" s="108"/>
      <c r="C412" s="109"/>
      <c r="D412" s="51" t="s">
        <v>11</v>
      </c>
      <c r="E412" s="52" t="s">
        <v>23</v>
      </c>
      <c r="F412" s="52" t="s">
        <v>24</v>
      </c>
      <c r="G412" s="52" t="s">
        <v>25</v>
      </c>
      <c r="H412" s="106"/>
      <c r="I412" s="52" t="s">
        <v>22</v>
      </c>
      <c r="J412" s="52" t="s">
        <v>12</v>
      </c>
      <c r="K412" s="52" t="s">
        <v>13</v>
      </c>
      <c r="L412" s="54" t="s">
        <v>14</v>
      </c>
      <c r="M412" s="52" t="s">
        <v>15</v>
      </c>
      <c r="N412" s="52" t="s">
        <v>16</v>
      </c>
      <c r="O412" s="52" t="s">
        <v>17</v>
      </c>
      <c r="P412" s="52" t="s">
        <v>18</v>
      </c>
    </row>
    <row r="413" spans="2:31" s="53" customFormat="1">
      <c r="B413" s="55">
        <v>1</v>
      </c>
      <c r="C413" s="55">
        <v>2</v>
      </c>
      <c r="D413" s="55">
        <v>3</v>
      </c>
      <c r="E413" s="55">
        <v>4</v>
      </c>
      <c r="F413" s="55">
        <v>5</v>
      </c>
      <c r="G413" s="55">
        <v>6</v>
      </c>
      <c r="H413" s="55">
        <v>7</v>
      </c>
      <c r="I413" s="55">
        <v>8</v>
      </c>
      <c r="J413" s="55">
        <v>9</v>
      </c>
      <c r="K413" s="55">
        <v>10</v>
      </c>
      <c r="L413" s="55">
        <v>11</v>
      </c>
      <c r="M413" s="55">
        <v>12</v>
      </c>
      <c r="N413" s="55">
        <v>13</v>
      </c>
      <c r="O413" s="55">
        <v>14</v>
      </c>
      <c r="P413" s="55">
        <v>15</v>
      </c>
    </row>
    <row r="414" spans="2:31" s="53" customFormat="1" ht="17.25" customHeight="1">
      <c r="B414" s="51"/>
      <c r="C414" s="56" t="s">
        <v>19</v>
      </c>
      <c r="D414" s="51"/>
      <c r="E414" s="51"/>
      <c r="F414" s="51"/>
      <c r="G414" s="51"/>
      <c r="H414" s="51"/>
      <c r="I414" s="51"/>
      <c r="J414" s="51"/>
      <c r="K414" s="51"/>
      <c r="L414" s="57"/>
      <c r="M414" s="57"/>
      <c r="N414" s="57"/>
      <c r="O414" s="57"/>
      <c r="P414" s="57"/>
    </row>
    <row r="415" spans="2:31" s="53" customFormat="1" ht="23.1" customHeight="1">
      <c r="B415" s="66">
        <v>71</v>
      </c>
      <c r="C415" s="67" t="s">
        <v>77</v>
      </c>
      <c r="D415" s="68">
        <v>60</v>
      </c>
      <c r="E415" s="69">
        <v>1.47</v>
      </c>
      <c r="F415" s="69">
        <v>4.28</v>
      </c>
      <c r="G415" s="69">
        <v>5.0999999999999996</v>
      </c>
      <c r="H415" s="69">
        <v>64.77</v>
      </c>
      <c r="I415" s="69">
        <v>0.05</v>
      </c>
      <c r="J415" s="69">
        <v>6.42</v>
      </c>
      <c r="K415" s="69">
        <v>12</v>
      </c>
      <c r="L415" s="69">
        <v>0.32</v>
      </c>
      <c r="M415" s="69">
        <v>17.38</v>
      </c>
      <c r="N415" s="69">
        <v>31.27</v>
      </c>
      <c r="O415" s="69">
        <v>8.93</v>
      </c>
      <c r="P415" s="69">
        <v>0.43</v>
      </c>
      <c r="S415" s="22"/>
      <c r="T415" s="22"/>
      <c r="U415" s="22"/>
      <c r="V415" s="22"/>
      <c r="W415" s="22"/>
      <c r="X415" s="22"/>
      <c r="Y415" s="22"/>
      <c r="Z415" s="22"/>
      <c r="AA415" s="22"/>
      <c r="AB415" s="22"/>
      <c r="AC415" s="22"/>
      <c r="AD415" s="22"/>
      <c r="AE415" s="22"/>
    </row>
    <row r="416" spans="2:31" s="53" customFormat="1" ht="23.1" customHeight="1">
      <c r="B416" s="66">
        <v>395</v>
      </c>
      <c r="C416" s="67" t="s">
        <v>78</v>
      </c>
      <c r="D416" s="68" t="s">
        <v>79</v>
      </c>
      <c r="E416" s="69">
        <v>4.13</v>
      </c>
      <c r="F416" s="69">
        <v>10.7</v>
      </c>
      <c r="G416" s="69">
        <v>40.229999999999997</v>
      </c>
      <c r="H416" s="69">
        <v>253.24</v>
      </c>
      <c r="I416" s="69">
        <v>0.06</v>
      </c>
      <c r="J416" s="69">
        <v>4.5999999999999996</v>
      </c>
      <c r="K416" s="69">
        <v>28.69</v>
      </c>
      <c r="L416" s="69">
        <v>0.11</v>
      </c>
      <c r="M416" s="69">
        <v>94.6</v>
      </c>
      <c r="N416" s="69">
        <v>142</v>
      </c>
      <c r="O416" s="69">
        <v>11.23</v>
      </c>
      <c r="P416" s="69">
        <v>0.64</v>
      </c>
      <c r="S416" s="22"/>
      <c r="T416" s="73"/>
      <c r="U416" s="73"/>
      <c r="V416" s="73"/>
      <c r="W416" s="73"/>
      <c r="X416" s="73"/>
      <c r="Y416" s="73"/>
      <c r="Z416" s="73"/>
      <c r="AA416" s="73"/>
      <c r="AB416" s="73"/>
      <c r="AC416" s="73"/>
      <c r="AD416" s="73"/>
      <c r="AE416" s="73"/>
    </row>
    <row r="417" spans="2:16" s="53" customFormat="1" ht="23.1" customHeight="1">
      <c r="B417" s="66">
        <v>433</v>
      </c>
      <c r="C417" s="67" t="s">
        <v>80</v>
      </c>
      <c r="D417" s="68">
        <v>150</v>
      </c>
      <c r="E417" s="69">
        <v>8.61</v>
      </c>
      <c r="F417" s="69">
        <v>5.79</v>
      </c>
      <c r="G417" s="69">
        <v>20.23</v>
      </c>
      <c r="H417" s="69">
        <v>130.71</v>
      </c>
      <c r="I417" s="69">
        <v>7.0000000000000007E-2</v>
      </c>
      <c r="J417" s="69">
        <v>78.739999999999995</v>
      </c>
      <c r="K417" s="69">
        <v>39.799999999999997</v>
      </c>
      <c r="L417" s="69">
        <v>0.09</v>
      </c>
      <c r="M417" s="69">
        <v>80.36</v>
      </c>
      <c r="N417" s="69">
        <v>121.2</v>
      </c>
      <c r="O417" s="69">
        <v>34.020000000000003</v>
      </c>
      <c r="P417" s="69">
        <v>1.28</v>
      </c>
    </row>
    <row r="418" spans="2:16" s="53" customFormat="1" ht="23.1" customHeight="1">
      <c r="B418" s="66">
        <v>519</v>
      </c>
      <c r="C418" s="67" t="s">
        <v>29</v>
      </c>
      <c r="D418" s="68">
        <v>200</v>
      </c>
      <c r="E418" s="69">
        <v>1.04</v>
      </c>
      <c r="F418" s="69">
        <v>0.06</v>
      </c>
      <c r="G418" s="69">
        <v>25.17</v>
      </c>
      <c r="H418" s="69">
        <v>106.25</v>
      </c>
      <c r="I418" s="69">
        <v>0.02</v>
      </c>
      <c r="J418" s="69">
        <v>0.8</v>
      </c>
      <c r="K418" s="69">
        <v>0</v>
      </c>
      <c r="L418" s="69">
        <v>0.01</v>
      </c>
      <c r="M418" s="69">
        <v>32.450000000000003</v>
      </c>
      <c r="N418" s="69">
        <v>48.4</v>
      </c>
      <c r="O418" s="69">
        <v>21</v>
      </c>
      <c r="P418" s="69">
        <v>0.69</v>
      </c>
    </row>
    <row r="419" spans="2:16" s="53" customFormat="1" ht="23.1" customHeight="1">
      <c r="B419" s="66">
        <v>108</v>
      </c>
      <c r="C419" s="67" t="s">
        <v>30</v>
      </c>
      <c r="D419" s="68">
        <v>30</v>
      </c>
      <c r="E419" s="69">
        <v>3.16</v>
      </c>
      <c r="F419" s="69">
        <v>0.4</v>
      </c>
      <c r="G419" s="69">
        <v>19.04</v>
      </c>
      <c r="H419" s="69">
        <v>94.4</v>
      </c>
      <c r="I419" s="69">
        <v>0.15</v>
      </c>
      <c r="J419" s="69">
        <v>0</v>
      </c>
      <c r="K419" s="69">
        <v>0</v>
      </c>
      <c r="L419" s="69">
        <v>1.8</v>
      </c>
      <c r="M419" s="69">
        <v>26</v>
      </c>
      <c r="N419" s="69">
        <v>39</v>
      </c>
      <c r="O419" s="69">
        <v>16</v>
      </c>
      <c r="P419" s="69">
        <v>1.9</v>
      </c>
    </row>
    <row r="420" spans="2:16" s="53" customFormat="1" ht="23.1" customHeight="1">
      <c r="B420" s="66">
        <v>109</v>
      </c>
      <c r="C420" s="67" t="s">
        <v>31</v>
      </c>
      <c r="D420" s="68">
        <v>30</v>
      </c>
      <c r="E420" s="69">
        <v>4.47</v>
      </c>
      <c r="F420" s="69">
        <v>0.36</v>
      </c>
      <c r="G420" s="69">
        <v>26.76</v>
      </c>
      <c r="H420" s="69">
        <v>132.72</v>
      </c>
      <c r="I420" s="69">
        <v>0.18</v>
      </c>
      <c r="J420" s="69">
        <v>0.01</v>
      </c>
      <c r="K420" s="69">
        <v>0.04</v>
      </c>
      <c r="L420" s="69">
        <v>2.6</v>
      </c>
      <c r="M420" s="69">
        <v>49</v>
      </c>
      <c r="N420" s="69">
        <v>74</v>
      </c>
      <c r="O420" s="69">
        <v>24</v>
      </c>
      <c r="P420" s="69">
        <v>2.4</v>
      </c>
    </row>
    <row r="421" spans="2:16" s="53" customFormat="1" ht="23.1" customHeight="1">
      <c r="B421" s="58"/>
      <c r="C421" s="67"/>
      <c r="D421" s="67"/>
      <c r="E421" s="77"/>
      <c r="F421" s="77"/>
      <c r="G421" s="77"/>
      <c r="H421" s="77"/>
      <c r="I421" s="77"/>
      <c r="J421" s="77"/>
      <c r="K421" s="77"/>
      <c r="L421" s="77"/>
      <c r="M421" s="77"/>
      <c r="N421" s="77"/>
      <c r="O421" s="77"/>
      <c r="P421" s="77"/>
    </row>
    <row r="422" spans="2:16" s="62" customFormat="1" ht="23.1" customHeight="1">
      <c r="B422" s="60"/>
      <c r="C422" s="60" t="s">
        <v>20</v>
      </c>
      <c r="D422" s="61">
        <f>D415+80+20+D417+D418+D419+D420</f>
        <v>570</v>
      </c>
      <c r="E422" s="72">
        <f>SUM(E415:E421)</f>
        <v>22.88</v>
      </c>
      <c r="F422" s="72">
        <f t="shared" ref="F422:P422" si="24">SUM(F415:F421)</f>
        <v>21.589999999999996</v>
      </c>
      <c r="G422" s="72">
        <f t="shared" si="24"/>
        <v>136.53</v>
      </c>
      <c r="H422" s="72">
        <f t="shared" si="24"/>
        <v>782.09</v>
      </c>
      <c r="I422" s="72">
        <f t="shared" si="24"/>
        <v>0.53</v>
      </c>
      <c r="J422" s="72">
        <f t="shared" si="24"/>
        <v>90.57</v>
      </c>
      <c r="K422" s="72">
        <f t="shared" si="24"/>
        <v>80.53</v>
      </c>
      <c r="L422" s="72">
        <f t="shared" si="24"/>
        <v>4.93</v>
      </c>
      <c r="M422" s="72">
        <f t="shared" si="24"/>
        <v>299.78999999999996</v>
      </c>
      <c r="N422" s="72">
        <f t="shared" si="24"/>
        <v>455.87</v>
      </c>
      <c r="O422" s="72">
        <f t="shared" si="24"/>
        <v>115.18</v>
      </c>
      <c r="P422" s="72">
        <f t="shared" si="24"/>
        <v>7.34</v>
      </c>
    </row>
    <row r="423" spans="2:16" s="50" customFormat="1"/>
    <row r="424" spans="2:16" s="50" customFormat="1"/>
    <row r="425" spans="2:16" s="50" customFormat="1"/>
    <row r="426" spans="2:16" s="50" customFormat="1"/>
    <row r="427" spans="2:16" s="50" customFormat="1"/>
    <row r="428" spans="2:16" s="50" customFormat="1"/>
    <row r="429" spans="2:16" s="50" customFormat="1"/>
    <row r="430" spans="2:16" s="50" customFormat="1"/>
    <row r="431" spans="2:16" s="50" customFormat="1"/>
    <row r="432" spans="2:16" s="50" customFormat="1"/>
    <row r="433" spans="2:16" s="50" customFormat="1"/>
    <row r="434" spans="2:16" s="50" customFormat="1"/>
    <row r="435" spans="2:16" s="40" customFormat="1" ht="17.25">
      <c r="B435" s="105" t="s">
        <v>48</v>
      </c>
      <c r="C435" s="105"/>
      <c r="D435" s="105"/>
      <c r="E435" s="105"/>
    </row>
    <row r="436" spans="2:16" s="40" customFormat="1" ht="17.25">
      <c r="B436" s="105" t="s">
        <v>54</v>
      </c>
      <c r="C436" s="105"/>
      <c r="D436" s="105"/>
      <c r="E436" s="105"/>
    </row>
    <row r="437" spans="2:16" s="40" customFormat="1" ht="17.25">
      <c r="B437" s="105" t="s">
        <v>32</v>
      </c>
      <c r="C437" s="105"/>
      <c r="D437" s="105"/>
      <c r="E437" s="105"/>
    </row>
    <row r="438" spans="2:16" s="40" customFormat="1" ht="17.25">
      <c r="B438" s="41" t="s">
        <v>3</v>
      </c>
      <c r="C438" s="42"/>
      <c r="D438" s="42"/>
      <c r="E438" s="43" t="s">
        <v>4</v>
      </c>
      <c r="F438" s="42"/>
      <c r="G438" s="42"/>
    </row>
    <row r="439" spans="2:16" s="47" customFormat="1" ht="15.75">
      <c r="B439" s="44"/>
      <c r="C439" s="45"/>
      <c r="D439" s="45"/>
      <c r="E439" s="46"/>
      <c r="F439" s="45"/>
      <c r="G439" s="45"/>
    </row>
    <row r="440" spans="2:16" s="50" customFormat="1" ht="15.75">
      <c r="B440" s="44"/>
      <c r="C440" s="48"/>
      <c r="D440" s="48"/>
      <c r="E440" s="49"/>
      <c r="F440" s="48"/>
      <c r="G440" s="48"/>
    </row>
    <row r="441" spans="2:16" s="50" customFormat="1" ht="15.75">
      <c r="B441" s="44"/>
      <c r="C441" s="48"/>
      <c r="D441" s="48"/>
      <c r="E441" s="49"/>
      <c r="F441" s="48"/>
      <c r="G441" s="48"/>
    </row>
    <row r="442" spans="2:16" s="53" customFormat="1">
      <c r="B442" s="108" t="s">
        <v>5</v>
      </c>
      <c r="C442" s="109" t="s">
        <v>0</v>
      </c>
      <c r="D442" s="51" t="s">
        <v>6</v>
      </c>
      <c r="E442" s="106" t="s">
        <v>7</v>
      </c>
      <c r="F442" s="106"/>
      <c r="G442" s="106"/>
      <c r="H442" s="106" t="s">
        <v>8</v>
      </c>
      <c r="I442" s="106" t="s">
        <v>9</v>
      </c>
      <c r="J442" s="106"/>
      <c r="K442" s="106"/>
      <c r="L442" s="106"/>
      <c r="M442" s="107" t="s">
        <v>10</v>
      </c>
      <c r="N442" s="107"/>
      <c r="O442" s="107"/>
      <c r="P442" s="107"/>
    </row>
    <row r="443" spans="2:16" s="53" customFormat="1" ht="30">
      <c r="B443" s="108"/>
      <c r="C443" s="109"/>
      <c r="D443" s="51" t="s">
        <v>11</v>
      </c>
      <c r="E443" s="52" t="s">
        <v>23</v>
      </c>
      <c r="F443" s="52" t="s">
        <v>24</v>
      </c>
      <c r="G443" s="52" t="s">
        <v>25</v>
      </c>
      <c r="H443" s="106"/>
      <c r="I443" s="52" t="s">
        <v>22</v>
      </c>
      <c r="J443" s="52" t="s">
        <v>12</v>
      </c>
      <c r="K443" s="52" t="s">
        <v>13</v>
      </c>
      <c r="L443" s="54" t="s">
        <v>14</v>
      </c>
      <c r="M443" s="52" t="s">
        <v>15</v>
      </c>
      <c r="N443" s="52" t="s">
        <v>16</v>
      </c>
      <c r="O443" s="52" t="s">
        <v>17</v>
      </c>
      <c r="P443" s="52" t="s">
        <v>18</v>
      </c>
    </row>
    <row r="444" spans="2:16" s="53" customFormat="1">
      <c r="B444" s="55">
        <v>1</v>
      </c>
      <c r="C444" s="55">
        <v>2</v>
      </c>
      <c r="D444" s="55">
        <v>3</v>
      </c>
      <c r="E444" s="55">
        <v>4</v>
      </c>
      <c r="F444" s="55">
        <v>5</v>
      </c>
      <c r="G444" s="55">
        <v>6</v>
      </c>
      <c r="H444" s="55">
        <v>7</v>
      </c>
      <c r="I444" s="55">
        <v>8</v>
      </c>
      <c r="J444" s="55">
        <v>9</v>
      </c>
      <c r="K444" s="55">
        <v>10</v>
      </c>
      <c r="L444" s="55">
        <v>11</v>
      </c>
      <c r="M444" s="55">
        <v>12</v>
      </c>
      <c r="N444" s="55">
        <v>13</v>
      </c>
      <c r="O444" s="55">
        <v>14</v>
      </c>
      <c r="P444" s="55">
        <v>15</v>
      </c>
    </row>
    <row r="445" spans="2:16" s="53" customFormat="1" ht="17.25" customHeight="1">
      <c r="B445" s="51"/>
      <c r="C445" s="56" t="s">
        <v>19</v>
      </c>
      <c r="D445" s="51"/>
      <c r="E445" s="51"/>
      <c r="F445" s="51"/>
      <c r="G445" s="51"/>
      <c r="H445" s="51"/>
      <c r="I445" s="51"/>
      <c r="J445" s="51"/>
      <c r="K445" s="51"/>
      <c r="L445" s="57"/>
      <c r="M445" s="57"/>
      <c r="N445" s="57"/>
      <c r="O445" s="57"/>
      <c r="P445" s="57"/>
    </row>
    <row r="446" spans="2:16" s="53" customFormat="1" ht="30" customHeight="1">
      <c r="B446" s="66">
        <v>234</v>
      </c>
      <c r="C446" s="67" t="s">
        <v>81</v>
      </c>
      <c r="D446" s="68" t="s">
        <v>82</v>
      </c>
      <c r="E446" s="68">
        <v>26.97</v>
      </c>
      <c r="F446" s="68">
        <v>12.3</v>
      </c>
      <c r="G446" s="68">
        <v>32.869999999999997</v>
      </c>
      <c r="H446" s="68">
        <v>389.51</v>
      </c>
      <c r="I446" s="68">
        <v>0.15</v>
      </c>
      <c r="J446" s="68">
        <v>5.0599999999999996</v>
      </c>
      <c r="K446" s="68">
        <v>0.4</v>
      </c>
      <c r="L446" s="68">
        <v>6.6</v>
      </c>
      <c r="M446" s="68">
        <v>52.91</v>
      </c>
      <c r="N446" s="68">
        <v>73.87</v>
      </c>
      <c r="O446" s="68">
        <v>39.69</v>
      </c>
      <c r="P446" s="68">
        <v>0.89</v>
      </c>
    </row>
    <row r="447" spans="2:16" s="53" customFormat="1" ht="23.1" customHeight="1">
      <c r="B447" s="66">
        <v>376</v>
      </c>
      <c r="C447" s="67" t="s">
        <v>21</v>
      </c>
      <c r="D447" s="68">
        <v>200</v>
      </c>
      <c r="E447" s="68">
        <v>0.44</v>
      </c>
      <c r="F447" s="68">
        <v>0.02</v>
      </c>
      <c r="G447" s="68">
        <v>27.76</v>
      </c>
      <c r="H447" s="68">
        <v>113</v>
      </c>
      <c r="I447" s="68">
        <v>0.18</v>
      </c>
      <c r="J447" s="68">
        <v>0.1</v>
      </c>
      <c r="K447" s="68">
        <v>1</v>
      </c>
      <c r="L447" s="68">
        <v>1.4</v>
      </c>
      <c r="M447" s="68">
        <v>31.82</v>
      </c>
      <c r="N447" s="68">
        <v>47.8</v>
      </c>
      <c r="O447" s="68">
        <v>47</v>
      </c>
      <c r="P447" s="68">
        <v>3.9</v>
      </c>
    </row>
    <row r="448" spans="2:16" s="53" customFormat="1" ht="23.1" customHeight="1">
      <c r="B448" s="66">
        <v>2</v>
      </c>
      <c r="C448" s="67" t="s">
        <v>71</v>
      </c>
      <c r="D448" s="71" t="s">
        <v>72</v>
      </c>
      <c r="E448" s="68">
        <v>2.34</v>
      </c>
      <c r="F448" s="68">
        <v>5.6</v>
      </c>
      <c r="G448" s="68">
        <v>16.920000000000002</v>
      </c>
      <c r="H448" s="68">
        <v>131.6</v>
      </c>
      <c r="I448" s="68">
        <v>0.04</v>
      </c>
      <c r="J448" s="68">
        <v>0.03</v>
      </c>
      <c r="K448" s="68">
        <v>7.0000000000000007E-2</v>
      </c>
      <c r="L448" s="68">
        <v>0.51</v>
      </c>
      <c r="M448" s="68">
        <v>201</v>
      </c>
      <c r="N448" s="68">
        <v>80.599999999999994</v>
      </c>
      <c r="O448" s="68">
        <v>17.420000000000002</v>
      </c>
      <c r="P448" s="68">
        <v>0.46</v>
      </c>
    </row>
    <row r="449" spans="2:16" s="53" customFormat="1" ht="23.1" customHeight="1">
      <c r="B449" s="58"/>
      <c r="C449" s="59"/>
      <c r="D449" s="52"/>
      <c r="E449" s="52"/>
      <c r="F449" s="52"/>
      <c r="G449" s="52"/>
      <c r="H449" s="52"/>
      <c r="I449" s="52"/>
      <c r="J449" s="52"/>
      <c r="K449" s="52"/>
      <c r="L449" s="54"/>
      <c r="M449" s="54"/>
      <c r="N449" s="54"/>
      <c r="O449" s="54"/>
      <c r="P449" s="54"/>
    </row>
    <row r="450" spans="2:16" s="62" customFormat="1" ht="23.1" customHeight="1">
      <c r="B450" s="60"/>
      <c r="C450" s="60" t="s">
        <v>20</v>
      </c>
      <c r="D450" s="70">
        <v>500</v>
      </c>
      <c r="E450" s="70">
        <f t="shared" ref="E450:P450" si="25">SUM(E446:E449)</f>
        <v>29.75</v>
      </c>
      <c r="F450" s="70">
        <f t="shared" si="25"/>
        <v>17.920000000000002</v>
      </c>
      <c r="G450" s="70">
        <f t="shared" si="25"/>
        <v>77.55</v>
      </c>
      <c r="H450" s="70">
        <f t="shared" si="25"/>
        <v>634.11</v>
      </c>
      <c r="I450" s="70">
        <f t="shared" si="25"/>
        <v>0.36999999999999994</v>
      </c>
      <c r="J450" s="70">
        <f t="shared" si="25"/>
        <v>5.1899999999999995</v>
      </c>
      <c r="K450" s="70">
        <f t="shared" si="25"/>
        <v>1.47</v>
      </c>
      <c r="L450" s="70">
        <f t="shared" si="25"/>
        <v>8.51</v>
      </c>
      <c r="M450" s="70">
        <f t="shared" si="25"/>
        <v>285.73</v>
      </c>
      <c r="N450" s="70">
        <f t="shared" si="25"/>
        <v>202.26999999999998</v>
      </c>
      <c r="O450" s="70">
        <f t="shared" si="25"/>
        <v>104.11</v>
      </c>
      <c r="P450" s="70">
        <f t="shared" si="25"/>
        <v>5.25</v>
      </c>
    </row>
  </sheetData>
  <mergeCells count="144">
    <mergeCell ref="L1:P1"/>
    <mergeCell ref="A1:C1"/>
    <mergeCell ref="M442:P442"/>
    <mergeCell ref="B442:B443"/>
    <mergeCell ref="C442:C443"/>
    <mergeCell ref="E442:G442"/>
    <mergeCell ref="H442:H443"/>
    <mergeCell ref="I442:L442"/>
    <mergeCell ref="I411:L411"/>
    <mergeCell ref="M411:P411"/>
    <mergeCell ref="B435:E435"/>
    <mergeCell ref="B436:E436"/>
    <mergeCell ref="B437:E437"/>
    <mergeCell ref="B406:E406"/>
    <mergeCell ref="B411:B412"/>
    <mergeCell ref="C411:C412"/>
    <mergeCell ref="E411:G411"/>
    <mergeCell ref="H411:H412"/>
    <mergeCell ref="H380:H381"/>
    <mergeCell ref="I380:L380"/>
    <mergeCell ref="M380:P380"/>
    <mergeCell ref="B404:E404"/>
    <mergeCell ref="B405:E405"/>
    <mergeCell ref="B373:E373"/>
    <mergeCell ref="B374:E374"/>
    <mergeCell ref="B375:E375"/>
    <mergeCell ref="B380:B381"/>
    <mergeCell ref="C380:C381"/>
    <mergeCell ref="E380:G380"/>
    <mergeCell ref="M317:P317"/>
    <mergeCell ref="B341:E341"/>
    <mergeCell ref="B342:E342"/>
    <mergeCell ref="B343:E343"/>
    <mergeCell ref="B348:B349"/>
    <mergeCell ref="C348:C349"/>
    <mergeCell ref="E348:G348"/>
    <mergeCell ref="H348:H349"/>
    <mergeCell ref="I348:L348"/>
    <mergeCell ref="M348:P348"/>
    <mergeCell ref="B317:B318"/>
    <mergeCell ref="C317:C318"/>
    <mergeCell ref="E317:G317"/>
    <mergeCell ref="H317:H318"/>
    <mergeCell ref="I317:L317"/>
    <mergeCell ref="I287:L287"/>
    <mergeCell ref="M287:P287"/>
    <mergeCell ref="B310:E310"/>
    <mergeCell ref="B311:E311"/>
    <mergeCell ref="B312:E312"/>
    <mergeCell ref="B282:E282"/>
    <mergeCell ref="B287:B288"/>
    <mergeCell ref="C287:C288"/>
    <mergeCell ref="E287:G287"/>
    <mergeCell ref="H287:H288"/>
    <mergeCell ref="H256:H257"/>
    <mergeCell ref="I256:L256"/>
    <mergeCell ref="M256:P256"/>
    <mergeCell ref="B280:E280"/>
    <mergeCell ref="B281:E281"/>
    <mergeCell ref="B249:E249"/>
    <mergeCell ref="B250:E250"/>
    <mergeCell ref="B251:E251"/>
    <mergeCell ref="B256:B257"/>
    <mergeCell ref="C256:C257"/>
    <mergeCell ref="E256:G256"/>
    <mergeCell ref="M193:P193"/>
    <mergeCell ref="B219:E219"/>
    <mergeCell ref="B220:E220"/>
    <mergeCell ref="B221:E221"/>
    <mergeCell ref="B226:B227"/>
    <mergeCell ref="C226:C227"/>
    <mergeCell ref="E226:G226"/>
    <mergeCell ref="H226:H227"/>
    <mergeCell ref="I226:L226"/>
    <mergeCell ref="M226:P226"/>
    <mergeCell ref="B193:B194"/>
    <mergeCell ref="C193:C194"/>
    <mergeCell ref="E193:G193"/>
    <mergeCell ref="H193:H194"/>
    <mergeCell ref="I193:L193"/>
    <mergeCell ref="I162:L162"/>
    <mergeCell ref="M162:P162"/>
    <mergeCell ref="B186:E186"/>
    <mergeCell ref="B187:E187"/>
    <mergeCell ref="B188:E188"/>
    <mergeCell ref="B157:E157"/>
    <mergeCell ref="B162:B163"/>
    <mergeCell ref="C162:C163"/>
    <mergeCell ref="E162:G162"/>
    <mergeCell ref="H162:H163"/>
    <mergeCell ref="H133:H134"/>
    <mergeCell ref="I133:L133"/>
    <mergeCell ref="M133:P133"/>
    <mergeCell ref="B155:E155"/>
    <mergeCell ref="B156:E156"/>
    <mergeCell ref="B126:E126"/>
    <mergeCell ref="B127:E127"/>
    <mergeCell ref="B128:E128"/>
    <mergeCell ref="B133:B134"/>
    <mergeCell ref="C133:C134"/>
    <mergeCell ref="E133:G133"/>
    <mergeCell ref="M102:P102"/>
    <mergeCell ref="H72:H73"/>
    <mergeCell ref="I72:L72"/>
    <mergeCell ref="M72:P72"/>
    <mergeCell ref="B95:E95"/>
    <mergeCell ref="B96:E96"/>
    <mergeCell ref="B97:E97"/>
    <mergeCell ref="B102:B103"/>
    <mergeCell ref="C102:C103"/>
    <mergeCell ref="E102:G102"/>
    <mergeCell ref="H102:H103"/>
    <mergeCell ref="I102:L102"/>
    <mergeCell ref="B65:E65"/>
    <mergeCell ref="B66:E66"/>
    <mergeCell ref="B67:E67"/>
    <mergeCell ref="B72:B73"/>
    <mergeCell ref="C72:C73"/>
    <mergeCell ref="E72:G72"/>
    <mergeCell ref="M41:P41"/>
    <mergeCell ref="B35:E35"/>
    <mergeCell ref="B36:E36"/>
    <mergeCell ref="B41:B42"/>
    <mergeCell ref="C41:C42"/>
    <mergeCell ref="E41:G41"/>
    <mergeCell ref="H41:H42"/>
    <mergeCell ref="I2:P2"/>
    <mergeCell ref="A2:C2"/>
    <mergeCell ref="A4:C4"/>
    <mergeCell ref="L4:P4"/>
    <mergeCell ref="B34:E34"/>
    <mergeCell ref="B20:B21"/>
    <mergeCell ref="C20:C21"/>
    <mergeCell ref="E20:G20"/>
    <mergeCell ref="I41:L41"/>
    <mergeCell ref="H20:H21"/>
    <mergeCell ref="I20:L20"/>
    <mergeCell ref="M20:P20"/>
    <mergeCell ref="B14:E14"/>
    <mergeCell ref="B15:E15"/>
    <mergeCell ref="B16:E16"/>
    <mergeCell ref="A8:P8"/>
    <mergeCell ref="A9:P9"/>
    <mergeCell ref="A10:P10"/>
  </mergeCells>
  <pageMargins left="0.70866141732283472" right="0.31496062992125984" top="0.74803149606299213" bottom="0.74803149606299213" header="0.31496062992125984" footer="0.31496062992125984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Люда</dc:creator>
  <cp:lastModifiedBy>Glbuh</cp:lastModifiedBy>
  <cp:lastPrinted>2021-03-25T16:55:47Z</cp:lastPrinted>
  <dcterms:created xsi:type="dcterms:W3CDTF">2021-03-25T12:54:54Z</dcterms:created>
  <dcterms:modified xsi:type="dcterms:W3CDTF">2021-09-16T10:39:20Z</dcterms:modified>
</cp:coreProperties>
</file>